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IT69\O10\"/>
    </mc:Choice>
  </mc:AlternateContent>
  <bookViews>
    <workbookView xWindow="0" yWindow="0" windowWidth="23970" windowHeight="9510" activeTab="1"/>
  </bookViews>
  <sheets>
    <sheet name="สรุปรวม" sheetId="6" r:id="rId1"/>
    <sheet name="แผนการใช้จ่ายงบประมาณ" sheetId="9" r:id="rId2"/>
    <sheet name="ยอดจัดสรร" sheetId="3" r:id="rId3"/>
    <sheet name="รายงานผลการใช้จ่าย" sheetId="5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3" l="1"/>
  <c r="I11" i="3"/>
  <c r="I34" i="3" s="1"/>
  <c r="I45" i="5"/>
  <c r="I16" i="9"/>
  <c r="I19" i="9"/>
  <c r="I21" i="9"/>
  <c r="I23" i="9"/>
  <c r="I25" i="9"/>
  <c r="I27" i="9"/>
  <c r="I29" i="9"/>
  <c r="I31" i="9"/>
  <c r="I33" i="9"/>
  <c r="I38" i="9"/>
  <c r="I41" i="9"/>
  <c r="B8" i="6" l="1"/>
  <c r="I24" i="3"/>
  <c r="I37" i="3"/>
  <c r="I13" i="3"/>
  <c r="I15" i="3"/>
  <c r="I20" i="3"/>
  <c r="I27" i="3"/>
  <c r="I14" i="3"/>
  <c r="I25" i="3"/>
  <c r="I40" i="3"/>
  <c r="I41" i="3"/>
  <c r="I18" i="3"/>
  <c r="I19" i="3"/>
  <c r="I29" i="3"/>
  <c r="I22" i="3"/>
  <c r="I23" i="3"/>
  <c r="A8" i="6"/>
  <c r="C8" i="6" l="1"/>
</calcChain>
</file>

<file path=xl/sharedStrings.xml><?xml version="1.0" encoding="utf-8"?>
<sst xmlns="http://schemas.openxmlformats.org/spreadsheetml/2006/main" count="453" uniqueCount="153">
  <si>
    <t>ที่</t>
  </si>
  <si>
    <t>ชื่อ/โครงการ/กิจกรรม</t>
  </si>
  <si>
    <t>เป้าหมาย/วิธีดำเนินการ</t>
  </si>
  <si>
    <t>งบประมาณ/แหล่งจัดสรร/สนับสนุน</t>
  </si>
  <si>
    <t>ระยะเวลา</t>
  </si>
  <si>
    <t>การดำเนินการ</t>
  </si>
  <si>
    <t>ผลที่คาดว่าจะได้รับ</t>
  </si>
  <si>
    <t>สตช.</t>
  </si>
  <si>
    <t>หน่วยงาน</t>
  </si>
  <si>
    <t>ภาค</t>
  </si>
  <si>
    <t>อปท.</t>
  </si>
  <si>
    <t>อื่น ๆ</t>
  </si>
  <si>
    <t>ภาครัฐ</t>
  </si>
  <si>
    <t>เอกชน</t>
  </si>
  <si>
    <t>ยอดยกมา</t>
  </si>
  <si>
    <t xml:space="preserve"> </t>
  </si>
  <si>
    <t>ค่าตอบแทนส่งหมายเรียกพยาน</t>
  </si>
  <si>
    <t>คุ้มครองพยาน</t>
  </si>
  <si>
    <t>ค่าตอบแทนชันสูตรพลิกศพ</t>
  </si>
  <si>
    <t>ผู้ทำหน้าที่ชันสูตรพลิกศพ</t>
  </si>
  <si>
    <t>ค่าตอบแทนนักจิตวิทยาหรือ</t>
  </si>
  <si>
    <t>นักสังคมสงเคราะห์</t>
  </si>
  <si>
    <t>คดีที่ต้องมีนักจิตวิทยาหรือ</t>
  </si>
  <si>
    <t>นักสังคมสงเคราะห์ร่วมสอบสวน</t>
  </si>
  <si>
    <t>ค่าอาหารผู้ต้องหา</t>
  </si>
  <si>
    <t>อยู่ระหว่างสอบสวน</t>
  </si>
  <si>
    <t>วัสดุน้ำมันเชื้อเพลิง</t>
  </si>
  <si>
    <t>ค่าสาธารณูปโภค</t>
  </si>
  <si>
    <t>จ่ายค่าน้ำประปา,ค่าไฟฟ้า,</t>
  </si>
  <si>
    <t>ค่าไปรษณีย์,ค่าบริการอินเตอร์เน็ต</t>
  </si>
  <si>
    <t>กิจกรรมชุมชนมวลชนสัมพันธ์</t>
  </si>
  <si>
    <t>ค่าตอบแทนผู้ทำหน้าที่ชันสูตรพลิกศพ</t>
  </si>
  <si>
    <t>ค่าตอบแทนผู้ทำหน้าที่ร่วมสอบสวน</t>
  </si>
  <si>
    <t>ค่าประกอบเลี้ยงผู้ต้องหา</t>
  </si>
  <si>
    <t>วัสดุสำนักงาน</t>
  </si>
  <si>
    <t>การเบิกจ่ายเงิน</t>
  </si>
  <si>
    <t>ปัญหา/อุปสรรค</t>
  </si>
  <si>
    <t>คิดเป็นร้อยละ</t>
  </si>
  <si>
    <t>เป็นไปตามเป้าหมาย/ตำกว่าเป้าหมาย</t>
  </si>
  <si>
    <t>เป็นไปตามเป้าหมาย</t>
  </si>
  <si>
    <t>รวม</t>
  </si>
  <si>
    <t>พ.ต.ท.</t>
  </si>
  <si>
    <t>ค่าตอบแทนผู้ส่งหมายเรียกพยาน</t>
  </si>
  <si>
    <t>ค่าตอบแทนผู้ทำหน้าที่คุ้มครองพยาน</t>
  </si>
  <si>
    <t>/</t>
  </si>
  <si>
    <t>ค่าตอบแทนพยาน และ</t>
  </si>
  <si>
    <t> ภาคประชาชน</t>
  </si>
  <si>
    <t>ค่าทำการล่วงเวลา</t>
  </si>
  <si>
    <t>ค่าเบี้ยเลี้ยงที่พัก พาหนะ</t>
  </si>
  <si>
    <t>ค่าซ่อมแซมยานพาหนะ</t>
  </si>
  <si>
    <t>ซ่อมแซมยานพาหนะ</t>
  </si>
  <si>
    <t>ค่าอาหาร ที่พัก ค่าเดินทางไปปฏิบัติราชการ</t>
  </si>
  <si>
    <t>ค่าจ้างเหมาบริการทำความสะอาด</t>
  </si>
  <si>
    <t>จัดซื้อวัสดุ/จ้างเหมาบริการต่างๆ</t>
  </si>
  <si>
    <t>จำนวนงบประมาณ/แหล่งจัดสรร/สนับสนุน</t>
  </si>
  <si>
    <t>สร้างการรับรู้เข้าใจ สร้างการมีส่วนร่วมจาก</t>
  </si>
  <si>
    <t>ประชาชนได้รับความสะดวก รวดเร็ว และปลอดภัย</t>
  </si>
  <si>
    <t>เพิ่มประสิทธิภาพงานธุรการ และงานบริการประชาชน</t>
  </si>
  <si>
    <t>ค่าตอบแทนการทำงานล่วงเวลาราชการ</t>
  </si>
  <si>
    <t>เพิ่มประสิทธิภาพการทำงาน</t>
  </si>
  <si>
    <t>พยาน/ผู้คุ้มครองพยานได้รับค่าตอบแทน</t>
  </si>
  <si>
    <t>มีผู้เต็มใจให้ความร่วมมือเป็นพยาน</t>
  </si>
  <si>
    <t>เพิ่มประสิทธิภาพการนำส่งหมายเรียกพยาน</t>
  </si>
  <si>
    <t>นักจิตวิทยา นักสังคมสงเคราะห์ ได้รับค่าตอบแทน</t>
  </si>
  <si>
    <t>เพิ่มประสิทธิภาพงานสอบสวน</t>
  </si>
  <si>
    <t>การดูแล ควบคุมผู้ต้องหา มีมาตรฐาน</t>
  </si>
  <si>
    <t>ตามกฎหมายกำหนด</t>
  </si>
  <si>
    <t>เพิ่มประสิทธิภาพการดำเนินงานตรวจรถยนต์ จักรยานยนต์</t>
  </si>
  <si>
    <t>และงานอื่ๆ โดยภาพรวมของสถานี</t>
  </si>
  <si>
    <t>พาหนะที่ใช้ปฏิบัติราชการมีความพร้อมเพื่อความปลอดภัย</t>
  </si>
  <si>
    <t>ประชาชน</t>
  </si>
  <si>
    <t>ความสะอาดเรียบร้อยอาคารสถานที่ยกระดับการให้บริการ</t>
  </si>
  <si>
    <t xml:space="preserve">มีวัสดุสำนักงาน มีงบประมาณในการจ้างเหมาบริการต่างๆ </t>
  </si>
  <si>
    <t>สามารถสนับสนุนการปฏิบัติราชการได้อย่างต่อเนื่อง</t>
  </si>
  <si>
    <t>มีความพร้อมในด้านสาธารณปโภคเพื่อพร้อมให้บริการประชาชน</t>
  </si>
  <si>
    <t>อย่างสะดวก รวดเร็ว ทันสมัย</t>
  </si>
  <si>
    <t>เพิ่มประสิทธิภาพการดำเนินงานสายตรวจรถยนต์ จักรยานยนต์</t>
  </si>
  <si>
    <t>มีผู้เต็มใจ/ให้ความร่วมมือเป็นพยาน</t>
  </si>
  <si>
    <t>สร้างการรับรู้เข้าใจ สร้างการมีส่วนร่วมจากภาคประชาชน</t>
  </si>
  <si>
    <t>สร้างการรับรู้ความเข้าใจ สร้างการมีส่วนร่วมจาก</t>
  </si>
  <si>
    <t>ได้รับค่าตอบแทน เพิ่มประสิทธิภาพงานสอบสวน</t>
  </si>
  <si>
    <t>จัดจ้างเหมาบริการทำความสะอาดสถานี</t>
  </si>
  <si>
    <t>ตำรวจ</t>
  </si>
  <si>
    <t>จัดจ้างซ่อมแซมยานพาหนะ</t>
  </si>
  <si>
    <t>ค่าน้ำประปา,ค่าไฟฟ้า,</t>
  </si>
  <si>
    <t>จัดซื้อน้ำมันเชื้อเพลิง เพื่อใช้ในการ</t>
  </si>
  <si>
    <t>ปฏิบัติหน้าที่ราชการ</t>
  </si>
  <si>
    <t>ค่าประกอบเลี้ยงผู้ต้องหาอยู่ระหว่างสอบสวน</t>
  </si>
  <si>
    <t>การดูแล ควบคุมผู้ต้องหา มีมาตรฐาน ตามกฎหมายกำหนด</t>
  </si>
  <si>
    <t>พาหนะที่ใช้ปฏิบัติราชการมีสภาพพร้อมใช้งานมีความปลอดภัย</t>
  </si>
  <si>
    <t>2)ตอบแทนอาสาตำรวจบ้าน</t>
  </si>
  <si>
    <t>1)ตอบแทนชุดตำรวจชุมชนสัมพันธ์</t>
  </si>
  <si>
    <t xml:space="preserve">กิจกรรมชุมชนสัมพันธฺร่วมกับชุมชน </t>
  </si>
  <si>
    <t>รถยนต์ รถจักรยานยนต์ราชการ</t>
  </si>
  <si>
    <t>และงานอื่นๆ โดยภาพรวมของสถานี</t>
  </si>
  <si>
    <t xml:space="preserve"> กิจกรรมบังคับใช้กฎหมมายและบริการประชาชน งบดำเนินงาน และกิจกรรมการปฏิรูประบบงานสอบสวนและการบังคับใช้กฎหมาย</t>
  </si>
  <si>
    <t>ห้วงเดือนตุลาคม 2568 ถึง มีนาคม 2569</t>
  </si>
  <si>
    <t>สรุปภาพรวมผลการใช้จ่ายงบประมาณ ประจำปีงบประมาณ พ.ศ.2569</t>
  </si>
  <si>
    <t>ประจำปีงบประมาณ พ.ศ.2569</t>
  </si>
  <si>
    <t>ข้อมูล ณ  เดือน  ตุลาคม พ.ศ.2568</t>
  </si>
  <si>
    <t>ต.ค.2568-ก.ย.2569</t>
  </si>
  <si>
    <t>ประจำปีงบประมาณ พ.ศ.2569  ไตรมาส 1- 2 (เดือนตุลาคม 2568- มีนาคม 2569)</t>
  </si>
  <si>
    <t>ไม่มีปัญหาอุปสรรค</t>
  </si>
  <si>
    <t>ใช้งบประมาณทั้งปี</t>
  </si>
  <si>
    <t>กิจกรรมบังคับใช้กฎหมายกิจกรรมบังคับใช้กฎหมาย</t>
  </si>
  <si>
    <t>ค่าตอบแทนพยาน และ คุ้มครองพยาน</t>
  </si>
  <si>
    <t>ค่าตอบแทนพยาน และ ค่าตอบแทนผู้ทำหน้าที่คุ้มครองพยาน</t>
  </si>
  <si>
    <t>ค่าตอบแทนนักจิตวิทยาหรือนักสังคมสงเคราะห์</t>
  </si>
  <si>
    <t>ค่าตอบแทนผู้ทำหน้าที่ร่วมสอบสวนคดีที่ต้องมีนักจิตวิทยาหรือนักสังคมสงเคราะห์ร่วมสอบสวน</t>
  </si>
  <si>
    <t>ค่าทำการล่วงเวลา(OT)</t>
  </si>
  <si>
    <t>จ่ายค่าน้ำประปา,ค่าไฟฟ้า,ค่าไปรษณีย์,ค่าบริการอินเตอร์เน็ต</t>
  </si>
  <si>
    <t>ค่าจ้างบริการทำความสะอาด</t>
  </si>
  <si>
    <t>จ้างบริการทำความสะอาดสถานีตำรวจ</t>
  </si>
  <si>
    <t>มีน้ำมันเชื้อเพลิงเพียงพอใช้ในการปฏิบัติหน้าที่ราชการ</t>
  </si>
  <si>
    <t>โครงการตำบลยั่งยืนเพื่อแก้ไขปัญหายาเสพติดแบบครบวงจรตามยุทธศาสตร์ชาติ</t>
  </si>
  <si>
    <t>สร้างการรับรู้ ขอความร่วมมือจากครอบครัว ชุมชนร่วมกันป้องกันแก้ไขปัญหาแบบยั่งยืน</t>
  </si>
  <si>
    <t>ผู้ทำหน้าที่ชันสูตรพลิกศพได้รับค่าตอบแทน</t>
  </si>
  <si>
    <t>นักจิตวิทยา นักสังคมสงเคราะห์ ได้รับค่าตอบแทนเพิ่มประสิทธิภาพงานสอบสวน</t>
  </si>
  <si>
    <t>ผลการเบิกจ่ายต.ค.68 - มี.ค.69 (6 เดือน)</t>
  </si>
  <si>
    <t>กิจกรรมบังคับใช้กฎหมายและบริการประชาชน</t>
  </si>
  <si>
    <t>โครงการ กิจกรรม ร่วมกับชุมชน อาสาสมัคร เพิ่อสร้างการรับรู้ และร่วมกันแก้ไขปัญหา</t>
  </si>
  <si>
    <t>รถยนต์เช่า</t>
  </si>
  <si>
    <t>จัดซื้อน้ำมันเชื้อเพลิง เพื่อใช้ในการปฏิบัติหน้าที่ราชการ</t>
  </si>
  <si>
    <t>โครงการรณรงค์ป้องกันและแก้ไขปัญหาอุบัติเหตุทางถนนช่วงเทศกาลปีใหม่ 2569</t>
  </si>
  <si>
    <t>การรณรงค์ป้องกันและแก้ไขปัญหาอุบัติเหตุทางถนนช่วงเทศกาลปีใหม่ 2569</t>
  </si>
  <si>
    <t>โครงการปฏิรูประบบงานตำรวจ</t>
  </si>
  <si>
    <t>งานสอบสวน</t>
  </si>
  <si>
    <t xml:space="preserve">ค่าตอบแทนการสอบสวนคดีอาญา </t>
  </si>
  <si>
    <t>เพิ่มประสิทธิภาพในการดำเนินงานสอบสวน</t>
  </si>
  <si>
    <t>ต.ค.2568-มี.ค.2569</t>
  </si>
  <si>
    <t>เพิ่มประสิทธิภาพในการดำเนินงานสอบสวนคดีอาญา *หมายเหตุ ยอดรวมทั้ง 29 สภ.ของ ภ.จว.ชัยภูมิ พงส.เบิกจ่ายตามคุณสมบัติหลักเกณฑ์ที่ตร.กำหนด</t>
  </si>
  <si>
    <t>ไม่มีปัญหาอุปสรรค *หมายเหตุ ยอดรวมทั้ง 29 สภ.ของ ภ.จว.ชัยภูมิ พงส.เบิกจ่ายตามคุณสมบัติหลักเกณฑ์ที่ตร.กำหนด</t>
  </si>
  <si>
    <t>รายงานผลการใช้จ่ายงบประมาณ สภ.บ้านแท่น จว.ชัยภูมิ</t>
  </si>
  <si>
    <t>แผนการใช้จ่ายงบประมาณ สภ.บ้านแท่น จว.ชัยภูมิ</t>
  </si>
  <si>
    <t xml:space="preserve"> -</t>
  </si>
  <si>
    <t>เบี้ยประชุมของ คณะ กต.ตร.สภ.บ้านแท่น</t>
  </si>
  <si>
    <t xml:space="preserve">ยอดการจัดสรรงบประมาณ จากตำรวจภูธรจังหวัดชัยภูมิ  ของ สภ.บ้านแท่น  </t>
  </si>
  <si>
    <t>สถานีตำรวจภูธรบ้านแท่น</t>
  </si>
  <si>
    <t xml:space="preserve">         ตรวจแล้วถูกต้อง</t>
  </si>
  <si>
    <t xml:space="preserve">        ทราบ</t>
  </si>
  <si>
    <t xml:space="preserve">   พ.ต.อ.</t>
  </si>
  <si>
    <t>(สิทธิพงษ์  สัตยาภรณ์)</t>
  </si>
  <si>
    <t>(วิทวัส  แสงสว่างสถิตย์)</t>
  </si>
  <si>
    <t xml:space="preserve">         สว.อก.สภ.บ้านแท่น</t>
  </si>
  <si>
    <t xml:space="preserve">                ผกก.สภ.บ้านแท่น</t>
  </si>
  <si>
    <t xml:space="preserve">          ข้อมูล ณ วันที่ 1  เมษายน พ.ศ.2569</t>
  </si>
  <si>
    <t>เบี้ยประชุม กต.ตร.สภ.บ้านแท่น</t>
  </si>
  <si>
    <t>ยอดการจัดสรรงบประมาณต.ค.68 - มี.ค.69 (6 เดือน)</t>
  </si>
  <si>
    <t>ประจำปีงบประมาณ พ.ศ.2569  (ไตรมาส 1-2   เดือน ต.ค.2568 - มีนาคม 2569)</t>
  </si>
  <si>
    <t xml:space="preserve">  ผกก.สภ.บ้านแท่น</t>
  </si>
  <si>
    <t xml:space="preserve"> ทราบ</t>
  </si>
  <si>
    <t xml:space="preserve">   สว.อก.สภ.บ้านแท่น</t>
  </si>
  <si>
    <t xml:space="preserve">    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</si>
</sst>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000000"/>
      <name val="TH SarabunPSK"/>
      <family val="2"/>
    </font>
    <font>
      <b/>
      <sz val="20"/>
      <color rgb="FF000000"/>
      <name val="TH SarabunPSK"/>
      <family val="2"/>
    </font>
    <font>
      <b/>
      <sz val="11"/>
      <color rgb="FF000000"/>
      <name val="TH SarabunPSK"/>
      <family val="2"/>
    </font>
    <font>
      <sz val="11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rgb="FF002060"/>
      <name val="TH SarabunPSK"/>
      <family val="2"/>
    </font>
    <font>
      <b/>
      <sz val="18"/>
      <color rgb="FF000000"/>
      <name val="TH SarabunPSK"/>
      <family val="2"/>
    </font>
    <font>
      <sz val="14"/>
      <color rgb="FF000000"/>
      <name val="TH SarabunPSK"/>
      <family val="2"/>
    </font>
    <font>
      <b/>
      <sz val="16"/>
      <color rgb="FFF7CAAC"/>
      <name val="TH SarabunPSK"/>
      <family val="2"/>
    </font>
    <font>
      <b/>
      <sz val="18"/>
      <color rgb="FFFFFFFF"/>
      <name val="TH SarabunPSK"/>
      <family val="2"/>
    </font>
  </fonts>
  <fills count="17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theme="4" tint="0.59999389629810485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FF0000"/>
      </top>
      <bottom/>
      <diagonal/>
    </border>
    <border>
      <left style="medium">
        <color indexed="64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1">
    <xf numFmtId="0" fontId="0" fillId="0" borderId="0" xfId="0"/>
    <xf numFmtId="0" fontId="2" fillId="0" borderId="0" xfId="0" applyFont="1"/>
    <xf numFmtId="0" fontId="3" fillId="0" borderId="0" xfId="0" applyFont="1"/>
    <xf numFmtId="43" fontId="3" fillId="0" borderId="0" xfId="0" applyNumberFormat="1" applyFont="1"/>
    <xf numFmtId="43" fontId="3" fillId="0" borderId="0" xfId="1" applyFont="1" applyBorder="1" applyAlignment="1">
      <alignment horizontal="center"/>
    </xf>
    <xf numFmtId="0" fontId="2" fillId="0" borderId="0" xfId="0" applyFont="1" applyAlignment="1">
      <alignment horizontal="center"/>
    </xf>
    <xf numFmtId="43" fontId="2" fillId="0" borderId="0" xfId="1" applyFont="1" applyBorder="1"/>
    <xf numFmtId="0" fontId="4" fillId="8" borderId="5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0" fontId="7" fillId="0" borderId="28" xfId="0" applyFont="1" applyBorder="1"/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8" fillId="4" borderId="20" xfId="0" applyFont="1" applyFill="1" applyBorder="1" applyAlignment="1">
      <alignment vertical="center"/>
    </xf>
    <xf numFmtId="43" fontId="8" fillId="4" borderId="21" xfId="1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vertical="center"/>
    </xf>
    <xf numFmtId="0" fontId="8" fillId="4" borderId="19" xfId="0" applyFont="1" applyFill="1" applyBorder="1" applyAlignment="1">
      <alignment vertical="center"/>
    </xf>
    <xf numFmtId="43" fontId="8" fillId="4" borderId="22" xfId="1" applyFont="1" applyFill="1" applyBorder="1" applyAlignment="1">
      <alignment vertical="center"/>
    </xf>
    <xf numFmtId="0" fontId="8" fillId="4" borderId="13" xfId="0" applyFont="1" applyFill="1" applyBorder="1" applyAlignment="1">
      <alignment vertical="center"/>
    </xf>
    <xf numFmtId="43" fontId="8" fillId="4" borderId="20" xfId="1" applyFont="1" applyFill="1" applyBorder="1" applyAlignment="1">
      <alignment vertical="center"/>
    </xf>
    <xf numFmtId="0" fontId="8" fillId="4" borderId="16" xfId="0" applyFont="1" applyFill="1" applyBorder="1" applyAlignment="1">
      <alignment vertical="center"/>
    </xf>
    <xf numFmtId="0" fontId="8" fillId="4" borderId="20" xfId="0" applyFont="1" applyFill="1" applyBorder="1" applyAlignment="1">
      <alignment horizontal="left" vertical="center"/>
    </xf>
    <xf numFmtId="0" fontId="8" fillId="10" borderId="17" xfId="0" applyFont="1" applyFill="1" applyBorder="1" applyAlignment="1">
      <alignment vertical="center"/>
    </xf>
    <xf numFmtId="0" fontId="8" fillId="10" borderId="13" xfId="0" applyFont="1" applyFill="1" applyBorder="1" applyAlignment="1">
      <alignment horizontal="left" vertical="center"/>
    </xf>
    <xf numFmtId="43" fontId="8" fillId="10" borderId="13" xfId="1" applyFont="1" applyFill="1" applyBorder="1" applyAlignment="1">
      <alignment vertical="center"/>
    </xf>
    <xf numFmtId="0" fontId="8" fillId="10" borderId="16" xfId="0" applyFont="1" applyFill="1" applyBorder="1" applyAlignment="1">
      <alignment vertical="center"/>
    </xf>
    <xf numFmtId="43" fontId="9" fillId="10" borderId="13" xfId="1" applyFont="1" applyFill="1" applyBorder="1"/>
    <xf numFmtId="0" fontId="9" fillId="4" borderId="19" xfId="0" applyFont="1" applyFill="1" applyBorder="1" applyAlignment="1">
      <alignment vertical="center"/>
    </xf>
    <xf numFmtId="0" fontId="9" fillId="10" borderId="20" xfId="0" applyFont="1" applyFill="1" applyBorder="1" applyAlignment="1">
      <alignment vertical="center"/>
    </xf>
    <xf numFmtId="43" fontId="8" fillId="4" borderId="20" xfId="1" applyFont="1" applyFill="1" applyBorder="1" applyAlignment="1">
      <alignment horizontal="center" vertical="center"/>
    </xf>
    <xf numFmtId="43" fontId="8" fillId="4" borderId="20" xfId="1" applyFont="1" applyFill="1" applyBorder="1" applyAlignment="1">
      <alignment horizontal="right" vertical="center"/>
    </xf>
    <xf numFmtId="0" fontId="9" fillId="15" borderId="19" xfId="0" applyFont="1" applyFill="1" applyBorder="1" applyAlignment="1">
      <alignment vertical="center"/>
    </xf>
    <xf numFmtId="0" fontId="9" fillId="15" borderId="20" xfId="0" applyFont="1" applyFill="1" applyBorder="1" applyAlignment="1">
      <alignment vertical="center"/>
    </xf>
    <xf numFmtId="43" fontId="9" fillId="15" borderId="20" xfId="1" applyFont="1" applyFill="1" applyBorder="1" applyAlignment="1">
      <alignment vertical="center"/>
    </xf>
    <xf numFmtId="43" fontId="8" fillId="16" borderId="20" xfId="1" applyFont="1" applyFill="1" applyBorder="1" applyAlignment="1">
      <alignment horizontal="center" vertical="center"/>
    </xf>
    <xf numFmtId="0" fontId="9" fillId="15" borderId="20" xfId="0" applyFont="1" applyFill="1" applyBorder="1" applyAlignment="1">
      <alignment vertical="center" wrapText="1"/>
    </xf>
    <xf numFmtId="0" fontId="8" fillId="5" borderId="20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vertical="center"/>
    </xf>
    <xf numFmtId="43" fontId="8" fillId="5" borderId="16" xfId="1" applyFont="1" applyFill="1" applyBorder="1" applyAlignment="1">
      <alignment horizontal="center" vertical="center"/>
    </xf>
    <xf numFmtId="43" fontId="8" fillId="11" borderId="20" xfId="1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vertical="center"/>
    </xf>
    <xf numFmtId="0" fontId="8" fillId="5" borderId="0" xfId="0" applyFont="1" applyFill="1" applyAlignment="1">
      <alignment vertical="center"/>
    </xf>
    <xf numFmtId="43" fontId="8" fillId="5" borderId="24" xfId="1" applyFont="1" applyFill="1" applyBorder="1" applyAlignment="1">
      <alignment horizontal="center" vertical="center"/>
    </xf>
    <xf numFmtId="43" fontId="8" fillId="11" borderId="16" xfId="1" applyFont="1" applyFill="1" applyBorder="1" applyAlignment="1">
      <alignment horizontal="center" vertical="center"/>
    </xf>
    <xf numFmtId="0" fontId="8" fillId="5" borderId="24" xfId="0" applyFont="1" applyFill="1" applyBorder="1" applyAlignment="1">
      <alignment vertical="center"/>
    </xf>
    <xf numFmtId="0" fontId="8" fillId="5" borderId="15" xfId="0" applyFont="1" applyFill="1" applyBorder="1" applyAlignment="1">
      <alignment vertical="center"/>
    </xf>
    <xf numFmtId="0" fontId="8" fillId="5" borderId="13" xfId="0" applyFont="1" applyFill="1" applyBorder="1" applyAlignment="1">
      <alignment vertical="center"/>
    </xf>
    <xf numFmtId="43" fontId="8" fillId="5" borderId="13" xfId="1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43" fontId="8" fillId="11" borderId="13" xfId="1" applyFont="1" applyFill="1" applyBorder="1" applyAlignment="1">
      <alignment horizontal="center" vertical="center"/>
    </xf>
    <xf numFmtId="43" fontId="4" fillId="4" borderId="16" xfId="1" applyFont="1" applyFill="1" applyBorder="1" applyAlignment="1">
      <alignment horizontal="center" vertical="center"/>
    </xf>
    <xf numFmtId="43" fontId="13" fillId="12" borderId="28" xfId="0" applyNumberFormat="1" applyFont="1" applyFill="1" applyBorder="1"/>
    <xf numFmtId="0" fontId="7" fillId="0" borderId="0" xfId="0" applyFont="1"/>
    <xf numFmtId="0" fontId="15" fillId="3" borderId="21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vertical="center"/>
    </xf>
    <xf numFmtId="0" fontId="10" fillId="0" borderId="46" xfId="0" applyFont="1" applyBorder="1"/>
    <xf numFmtId="0" fontId="4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8" fillId="10" borderId="20" xfId="0" applyFont="1" applyFill="1" applyBorder="1" applyAlignment="1">
      <alignment horizontal="justify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vertical="center"/>
    </xf>
    <xf numFmtId="0" fontId="8" fillId="10" borderId="21" xfId="0" applyFont="1" applyFill="1" applyBorder="1" applyAlignment="1">
      <alignment horizontal="justify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vertical="center"/>
    </xf>
    <xf numFmtId="0" fontId="8" fillId="4" borderId="21" xfId="0" applyFont="1" applyFill="1" applyBorder="1" applyAlignment="1">
      <alignment vertical="center"/>
    </xf>
    <xf numFmtId="0" fontId="8" fillId="4" borderId="24" xfId="0" applyFont="1" applyFill="1" applyBorder="1" applyAlignment="1">
      <alignment vertical="center"/>
    </xf>
    <xf numFmtId="0" fontId="8" fillId="10" borderId="20" xfId="0" applyFont="1" applyFill="1" applyBorder="1" applyAlignment="1">
      <alignment vertical="center"/>
    </xf>
    <xf numFmtId="0" fontId="8" fillId="4" borderId="21" xfId="0" applyFont="1" applyFill="1" applyBorder="1" applyAlignment="1">
      <alignment horizontal="left" vertical="center"/>
    </xf>
    <xf numFmtId="43" fontId="8" fillId="4" borderId="22" xfId="1" applyFont="1" applyFill="1" applyBorder="1" applyAlignment="1">
      <alignment horizontal="center" vertical="center"/>
    </xf>
    <xf numFmtId="0" fontId="7" fillId="10" borderId="0" xfId="0" applyFont="1" applyFill="1"/>
    <xf numFmtId="0" fontId="9" fillId="10" borderId="21" xfId="0" applyFont="1" applyFill="1" applyBorder="1" applyAlignment="1">
      <alignment vertical="center"/>
    </xf>
    <xf numFmtId="0" fontId="9" fillId="15" borderId="26" xfId="0" applyFont="1" applyFill="1" applyBorder="1" applyAlignment="1">
      <alignment vertical="center"/>
    </xf>
    <xf numFmtId="0" fontId="9" fillId="15" borderId="21" xfId="0" applyFont="1" applyFill="1" applyBorder="1" applyAlignment="1">
      <alignment vertical="center"/>
    </xf>
    <xf numFmtId="0" fontId="8" fillId="15" borderId="21" xfId="0" applyFont="1" applyFill="1" applyBorder="1" applyAlignment="1">
      <alignment vertical="center"/>
    </xf>
    <xf numFmtId="0" fontId="8" fillId="5" borderId="18" xfId="0" applyFont="1" applyFill="1" applyBorder="1" applyAlignment="1">
      <alignment vertical="center"/>
    </xf>
    <xf numFmtId="0" fontId="8" fillId="5" borderId="16" xfId="0" applyFont="1" applyFill="1" applyBorder="1" applyAlignment="1">
      <alignment vertical="center"/>
    </xf>
    <xf numFmtId="0" fontId="8" fillId="5" borderId="14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8" fillId="4" borderId="16" xfId="0" applyFont="1" applyFill="1" applyBorder="1" applyAlignment="1">
      <alignment vertical="center"/>
    </xf>
    <xf numFmtId="0" fontId="4" fillId="14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3" borderId="13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vertical="center"/>
    </xf>
    <xf numFmtId="0" fontId="10" fillId="0" borderId="16" xfId="0" applyFont="1" applyBorder="1"/>
    <xf numFmtId="0" fontId="4" fillId="0" borderId="47" xfId="0" applyFont="1" applyBorder="1" applyAlignment="1">
      <alignment horizontal="center" vertical="center"/>
    </xf>
    <xf numFmtId="0" fontId="8" fillId="4" borderId="17" xfId="0" applyFont="1" applyFill="1" applyBorder="1" applyAlignment="1">
      <alignment vertical="center"/>
    </xf>
    <xf numFmtId="43" fontId="8" fillId="4" borderId="13" xfId="1" applyFont="1" applyFill="1" applyBorder="1" applyAlignment="1">
      <alignment vertical="center"/>
    </xf>
    <xf numFmtId="0" fontId="8" fillId="4" borderId="13" xfId="0" applyFont="1" applyFill="1" applyBorder="1" applyAlignment="1">
      <alignment horizontal="center" vertical="top" wrapText="1"/>
    </xf>
    <xf numFmtId="0" fontId="8" fillId="4" borderId="20" xfId="0" applyFont="1" applyFill="1" applyBorder="1" applyAlignment="1">
      <alignment horizontal="center" vertical="top" wrapText="1"/>
    </xf>
    <xf numFmtId="0" fontId="16" fillId="4" borderId="13" xfId="0" applyFont="1" applyFill="1" applyBorder="1" applyAlignment="1">
      <alignment horizontal="left" vertical="center" wrapText="1"/>
    </xf>
    <xf numFmtId="0" fontId="9" fillId="4" borderId="26" xfId="0" applyFont="1" applyFill="1" applyBorder="1" applyAlignment="1">
      <alignment vertical="center"/>
    </xf>
    <xf numFmtId="0" fontId="8" fillId="4" borderId="19" xfId="0" applyFont="1" applyFill="1" applyBorder="1" applyAlignment="1">
      <alignment horizontal="left" vertical="center"/>
    </xf>
    <xf numFmtId="0" fontId="8" fillId="4" borderId="24" xfId="0" applyFont="1" applyFill="1" applyBorder="1" applyAlignment="1">
      <alignment horizontal="left" vertical="center"/>
    </xf>
    <xf numFmtId="0" fontId="10" fillId="15" borderId="19" xfId="0" applyFont="1" applyFill="1" applyBorder="1" applyAlignment="1">
      <alignment vertical="center"/>
    </xf>
    <xf numFmtId="0" fontId="10" fillId="16" borderId="20" xfId="0" applyFont="1" applyFill="1" applyBorder="1"/>
    <xf numFmtId="43" fontId="10" fillId="15" borderId="20" xfId="1" applyFont="1" applyFill="1" applyBorder="1" applyAlignment="1">
      <alignment horizontal="right" vertical="center"/>
    </xf>
    <xf numFmtId="0" fontId="10" fillId="15" borderId="20" xfId="0" applyFont="1" applyFill="1" applyBorder="1" applyAlignment="1">
      <alignment vertical="center"/>
    </xf>
    <xf numFmtId="0" fontId="4" fillId="16" borderId="20" xfId="0" applyFont="1" applyFill="1" applyBorder="1" applyAlignment="1">
      <alignment horizontal="center" vertical="center"/>
    </xf>
    <xf numFmtId="0" fontId="8" fillId="16" borderId="20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vertical="center"/>
    </xf>
    <xf numFmtId="0" fontId="8" fillId="11" borderId="16" xfId="0" applyFont="1" applyFill="1" applyBorder="1" applyAlignment="1">
      <alignment horizontal="center" vertical="center"/>
    </xf>
    <xf numFmtId="0" fontId="8" fillId="11" borderId="13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43" fontId="13" fillId="13" borderId="38" xfId="1" applyFont="1" applyFill="1" applyBorder="1" applyAlignment="1">
      <alignment vertical="center"/>
    </xf>
    <xf numFmtId="43" fontId="9" fillId="0" borderId="29" xfId="1" applyFont="1" applyBorder="1" applyAlignment="1">
      <alignment horizontal="center"/>
    </xf>
    <xf numFmtId="4" fontId="8" fillId="0" borderId="39" xfId="0" applyNumberFormat="1" applyFont="1" applyBorder="1" applyAlignment="1">
      <alignment horizontal="center" vertical="center"/>
    </xf>
    <xf numFmtId="43" fontId="8" fillId="0" borderId="38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187" fontId="8" fillId="4" borderId="23" xfId="1" applyNumberFormat="1" applyFont="1" applyFill="1" applyBorder="1" applyAlignment="1">
      <alignment horizontal="center" vertical="center"/>
    </xf>
    <xf numFmtId="43" fontId="8" fillId="4" borderId="23" xfId="1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5" borderId="24" xfId="0" applyFont="1" applyFill="1" applyBorder="1" applyAlignment="1">
      <alignment horizontal="center" vertical="center"/>
    </xf>
    <xf numFmtId="0" fontId="8" fillId="11" borderId="19" xfId="0" applyFont="1" applyFill="1" applyBorder="1" applyAlignment="1">
      <alignment horizontal="center" vertical="center"/>
    </xf>
    <xf numFmtId="43" fontId="8" fillId="5" borderId="0" xfId="1" applyFont="1" applyFill="1" applyBorder="1" applyAlignment="1">
      <alignment horizontal="center" vertical="center"/>
    </xf>
    <xf numFmtId="0" fontId="8" fillId="11" borderId="24" xfId="0" applyFont="1" applyFill="1" applyBorder="1" applyAlignment="1">
      <alignment horizontal="center" vertical="center"/>
    </xf>
    <xf numFmtId="0" fontId="8" fillId="11" borderId="17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8" fillId="11" borderId="23" xfId="0" applyFont="1" applyFill="1" applyBorder="1" applyAlignment="1">
      <alignment horizontal="center" vertical="center"/>
    </xf>
    <xf numFmtId="0" fontId="8" fillId="11" borderId="21" xfId="0" applyFont="1" applyFill="1" applyBorder="1" applyAlignment="1">
      <alignment horizontal="center" vertical="center"/>
    </xf>
    <xf numFmtId="0" fontId="8" fillId="11" borderId="25" xfId="0" applyFont="1" applyFill="1" applyBorder="1" applyAlignment="1">
      <alignment horizontal="center" vertical="center"/>
    </xf>
    <xf numFmtId="0" fontId="8" fillId="16" borderId="13" xfId="0" applyFont="1" applyFill="1" applyBorder="1" applyAlignment="1">
      <alignment horizontal="center" vertical="center"/>
    </xf>
    <xf numFmtId="43" fontId="8" fillId="4" borderId="22" xfId="1" applyFont="1" applyFill="1" applyBorder="1" applyAlignment="1">
      <alignment horizontal="right" vertical="center"/>
    </xf>
    <xf numFmtId="43" fontId="8" fillId="4" borderId="25" xfId="1" applyFont="1" applyFill="1" applyBorder="1" applyAlignment="1">
      <alignment horizontal="right" vertical="center"/>
    </xf>
    <xf numFmtId="0" fontId="8" fillId="4" borderId="19" xfId="0" applyFont="1" applyFill="1" applyBorder="1" applyAlignment="1">
      <alignment horizontal="center" vertical="top" wrapText="1"/>
    </xf>
    <xf numFmtId="0" fontId="8" fillId="4" borderId="26" xfId="0" applyFont="1" applyFill="1" applyBorder="1" applyAlignment="1">
      <alignment horizontal="center" vertical="top" wrapText="1"/>
    </xf>
    <xf numFmtId="0" fontId="8" fillId="4" borderId="24" xfId="0" applyFont="1" applyFill="1" applyBorder="1" applyAlignment="1">
      <alignment horizontal="center" vertical="top" wrapText="1"/>
    </xf>
    <xf numFmtId="43" fontId="8" fillId="4" borderId="23" xfId="1" applyFont="1" applyFill="1" applyBorder="1" applyAlignment="1">
      <alignment horizontal="right" vertical="center"/>
    </xf>
    <xf numFmtId="0" fontId="10" fillId="15" borderId="16" xfId="0" applyFont="1" applyFill="1" applyBorder="1" applyAlignment="1">
      <alignment vertical="center"/>
    </xf>
    <xf numFmtId="2" fontId="4" fillId="4" borderId="22" xfId="1" applyNumberFormat="1" applyFont="1" applyFill="1" applyBorder="1" applyAlignment="1">
      <alignment horizontal="right" vertical="center"/>
    </xf>
    <xf numFmtId="2" fontId="4" fillId="4" borderId="20" xfId="1" applyNumberFormat="1" applyFont="1" applyFill="1" applyBorder="1" applyAlignment="1">
      <alignment horizontal="right" vertical="center"/>
    </xf>
    <xf numFmtId="0" fontId="8" fillId="15" borderId="20" xfId="0" applyFont="1" applyFill="1" applyBorder="1" applyAlignment="1">
      <alignment horizontal="center" vertical="center"/>
    </xf>
    <xf numFmtId="43" fontId="9" fillId="0" borderId="0" xfId="1" applyFont="1" applyBorder="1" applyAlignment="1">
      <alignment horizontal="center"/>
    </xf>
    <xf numFmtId="43" fontId="9" fillId="0" borderId="0" xfId="1" applyFont="1" applyBorder="1" applyAlignment="1">
      <alignment horizontal="right"/>
    </xf>
    <xf numFmtId="43" fontId="9" fillId="0" borderId="0" xfId="1" applyFont="1" applyBorder="1" applyAlignment="1">
      <alignment horizontal="left"/>
    </xf>
    <xf numFmtId="0" fontId="17" fillId="9" borderId="40" xfId="0" applyFont="1" applyFill="1" applyBorder="1" applyAlignment="1">
      <alignment horizontal="center" vertical="center"/>
    </xf>
    <xf numFmtId="0" fontId="17" fillId="9" borderId="31" xfId="0" applyFont="1" applyFill="1" applyBorder="1" applyAlignment="1">
      <alignment horizontal="center" vertical="center"/>
    </xf>
    <xf numFmtId="0" fontId="17" fillId="9" borderId="4" xfId="0" applyFont="1" applyFill="1" applyBorder="1" applyAlignment="1">
      <alignment horizontal="center" vertical="center"/>
    </xf>
    <xf numFmtId="0" fontId="18" fillId="9" borderId="37" xfId="0" applyFont="1" applyFill="1" applyBorder="1" applyAlignment="1">
      <alignment horizontal="center" vertical="center"/>
    </xf>
    <xf numFmtId="0" fontId="18" fillId="9" borderId="0" xfId="0" applyFont="1" applyFill="1" applyAlignment="1">
      <alignment horizontal="center" vertical="center"/>
    </xf>
    <xf numFmtId="0" fontId="18" fillId="9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left" vertical="center" wrapText="1"/>
    </xf>
    <xf numFmtId="0" fontId="8" fillId="5" borderId="16" xfId="0" applyFont="1" applyFill="1" applyBorder="1" applyAlignment="1">
      <alignment horizontal="left" vertical="center" wrapText="1"/>
    </xf>
    <xf numFmtId="0" fontId="8" fillId="5" borderId="21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vertical="center"/>
    </xf>
    <xf numFmtId="0" fontId="4" fillId="4" borderId="16" xfId="0" applyFont="1" applyFill="1" applyBorder="1" applyAlignment="1">
      <alignment vertical="center"/>
    </xf>
    <xf numFmtId="0" fontId="4" fillId="4" borderId="21" xfId="0" applyFont="1" applyFill="1" applyBorder="1" applyAlignment="1">
      <alignment vertical="center"/>
    </xf>
    <xf numFmtId="43" fontId="4" fillId="5" borderId="20" xfId="1" applyFont="1" applyFill="1" applyBorder="1" applyAlignment="1">
      <alignment horizontal="center" vertical="center"/>
    </xf>
    <xf numFmtId="43" fontId="4" fillId="5" borderId="16" xfId="1" applyFont="1" applyFill="1" applyBorder="1" applyAlignment="1">
      <alignment horizontal="center" vertical="center"/>
    </xf>
    <xf numFmtId="43" fontId="4" fillId="5" borderId="21" xfId="1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left" vertical="top" wrapText="1"/>
    </xf>
    <xf numFmtId="0" fontId="8" fillId="4" borderId="24" xfId="0" applyFont="1" applyFill="1" applyBorder="1" applyAlignment="1">
      <alignment horizontal="left" vertical="top" wrapText="1"/>
    </xf>
    <xf numFmtId="0" fontId="8" fillId="4" borderId="26" xfId="0" applyFont="1" applyFill="1" applyBorder="1" applyAlignment="1">
      <alignment horizontal="left" vertical="top" wrapText="1"/>
    </xf>
    <xf numFmtId="0" fontId="8" fillId="4" borderId="20" xfId="0" applyFont="1" applyFill="1" applyBorder="1" applyAlignment="1">
      <alignment vertical="top" wrapText="1"/>
    </xf>
    <xf numFmtId="0" fontId="8" fillId="4" borderId="16" xfId="0" applyFont="1" applyFill="1" applyBorder="1" applyAlignment="1">
      <alignment vertical="top" wrapText="1"/>
    </xf>
    <xf numFmtId="0" fontId="8" fillId="4" borderId="21" xfId="0" applyFont="1" applyFill="1" applyBorder="1" applyAlignment="1">
      <alignment vertical="top" wrapText="1"/>
    </xf>
    <xf numFmtId="43" fontId="4" fillId="4" borderId="20" xfId="1" applyFont="1" applyFill="1" applyBorder="1" applyAlignment="1">
      <alignment horizontal="center" vertical="center"/>
    </xf>
    <xf numFmtId="43" fontId="4" fillId="4" borderId="16" xfId="1" applyFont="1" applyFill="1" applyBorder="1" applyAlignment="1">
      <alignment horizontal="center" vertical="center"/>
    </xf>
    <xf numFmtId="43" fontId="4" fillId="4" borderId="21" xfId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vertical="center"/>
    </xf>
    <xf numFmtId="0" fontId="8" fillId="4" borderId="16" xfId="0" applyFont="1" applyFill="1" applyBorder="1" applyAlignment="1">
      <alignment vertical="center"/>
    </xf>
    <xf numFmtId="0" fontId="8" fillId="4" borderId="21" xfId="0" applyFont="1" applyFill="1" applyBorder="1" applyAlignment="1">
      <alignment vertical="center"/>
    </xf>
    <xf numFmtId="0" fontId="8" fillId="5" borderId="20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43" fontId="8" fillId="4" borderId="22" xfId="1" applyFont="1" applyFill="1" applyBorder="1" applyAlignment="1">
      <alignment horizontal="center" vertical="center"/>
    </xf>
    <xf numFmtId="43" fontId="8" fillId="4" borderId="25" xfId="1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vertical="center"/>
    </xf>
    <xf numFmtId="0" fontId="8" fillId="4" borderId="26" xfId="0" applyFont="1" applyFill="1" applyBorder="1" applyAlignment="1">
      <alignment vertical="center"/>
    </xf>
    <xf numFmtId="0" fontId="4" fillId="4" borderId="15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left" vertical="center"/>
    </xf>
    <xf numFmtId="0" fontId="9" fillId="4" borderId="19" xfId="0" applyFont="1" applyFill="1" applyBorder="1" applyAlignment="1">
      <alignment horizontal="left" vertical="center" wrapText="1"/>
    </xf>
    <xf numFmtId="0" fontId="9" fillId="4" borderId="26" xfId="0" applyFont="1" applyFill="1" applyBorder="1" applyAlignment="1">
      <alignment horizontal="left" vertical="center" wrapText="1"/>
    </xf>
    <xf numFmtId="0" fontId="8" fillId="4" borderId="20" xfId="0" applyFont="1" applyFill="1" applyBorder="1" applyAlignment="1">
      <alignment horizontal="left" vertical="center"/>
    </xf>
    <xf numFmtId="0" fontId="8" fillId="4" borderId="21" xfId="0" applyFont="1" applyFill="1" applyBorder="1" applyAlignment="1">
      <alignment horizontal="left" vertical="center"/>
    </xf>
    <xf numFmtId="0" fontId="8" fillId="4" borderId="19" xfId="0" applyFont="1" applyFill="1" applyBorder="1" applyAlignment="1">
      <alignment horizontal="left" vertical="center"/>
    </xf>
    <xf numFmtId="0" fontId="8" fillId="4" borderId="26" xfId="0" applyFont="1" applyFill="1" applyBorder="1" applyAlignment="1">
      <alignment horizontal="left" vertical="center"/>
    </xf>
    <xf numFmtId="0" fontId="9" fillId="4" borderId="19" xfId="0" applyFont="1" applyFill="1" applyBorder="1" applyAlignment="1">
      <alignment horizontal="left" vertical="center"/>
    </xf>
    <xf numFmtId="0" fontId="9" fillId="4" borderId="26" xfId="0" applyFont="1" applyFill="1" applyBorder="1" applyAlignment="1">
      <alignment horizontal="left" vertical="center"/>
    </xf>
    <xf numFmtId="0" fontId="9" fillId="10" borderId="20" xfId="0" applyFont="1" applyFill="1" applyBorder="1" applyAlignment="1">
      <alignment horizontal="left" vertical="center"/>
    </xf>
    <xf numFmtId="0" fontId="9" fillId="10" borderId="21" xfId="0" applyFont="1" applyFill="1" applyBorder="1" applyAlignment="1">
      <alignment horizontal="left" vertical="center"/>
    </xf>
    <xf numFmtId="43" fontId="8" fillId="4" borderId="20" xfId="1" applyFont="1" applyFill="1" applyBorder="1" applyAlignment="1">
      <alignment horizontal="center" vertical="center"/>
    </xf>
    <xf numFmtId="43" fontId="8" fillId="4" borderId="21" xfId="1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43" fontId="8" fillId="16" borderId="22" xfId="1" applyFont="1" applyFill="1" applyBorder="1" applyAlignment="1">
      <alignment horizontal="center" vertical="center"/>
    </xf>
    <xf numFmtId="43" fontId="8" fillId="16" borderId="25" xfId="1" applyFont="1" applyFill="1" applyBorder="1" applyAlignment="1">
      <alignment horizontal="center" vertical="center"/>
    </xf>
    <xf numFmtId="0" fontId="10" fillId="15" borderId="15" xfId="0" applyFont="1" applyFill="1" applyBorder="1" applyAlignment="1">
      <alignment horizontal="left" vertical="center"/>
    </xf>
    <xf numFmtId="0" fontId="10" fillId="15" borderId="17" xfId="0" applyFont="1" applyFill="1" applyBorder="1" applyAlignment="1">
      <alignment horizontal="left" vertical="center"/>
    </xf>
    <xf numFmtId="0" fontId="4" fillId="15" borderId="53" xfId="0" applyFont="1" applyFill="1" applyBorder="1" applyAlignment="1">
      <alignment horizontal="center" vertical="center"/>
    </xf>
    <xf numFmtId="0" fontId="4" fillId="15" borderId="2" xfId="0" applyFont="1" applyFill="1" applyBorder="1" applyAlignment="1">
      <alignment horizontal="center" vertical="center"/>
    </xf>
    <xf numFmtId="0" fontId="4" fillId="15" borderId="10" xfId="0" applyFont="1" applyFill="1" applyBorder="1" applyAlignment="1">
      <alignment horizontal="center" vertical="center"/>
    </xf>
    <xf numFmtId="0" fontId="14" fillId="2" borderId="40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15" fillId="3" borderId="35" xfId="0" applyFont="1" applyFill="1" applyBorder="1" applyAlignment="1">
      <alignment horizontal="center" vertical="center"/>
    </xf>
    <xf numFmtId="0" fontId="15" fillId="3" borderId="44" xfId="0" applyFont="1" applyFill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15" fillId="3" borderId="48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15" fillId="3" borderId="27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top" wrapText="1"/>
    </xf>
    <xf numFmtId="0" fontId="8" fillId="4" borderId="16" xfId="0" applyFont="1" applyFill="1" applyBorder="1" applyAlignment="1">
      <alignment horizontal="center" vertical="top" wrapText="1"/>
    </xf>
    <xf numFmtId="0" fontId="8" fillId="4" borderId="21" xfId="0" applyFont="1" applyFill="1" applyBorder="1" applyAlignment="1">
      <alignment horizontal="center" vertical="top" wrapText="1"/>
    </xf>
    <xf numFmtId="0" fontId="8" fillId="4" borderId="20" xfId="0" applyFont="1" applyFill="1" applyBorder="1" applyAlignment="1">
      <alignment horizontal="left" vertical="center" wrapText="1"/>
    </xf>
    <xf numFmtId="0" fontId="8" fillId="4" borderId="16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 wrapText="1"/>
    </xf>
    <xf numFmtId="0" fontId="8" fillId="5" borderId="24" xfId="0" applyFont="1" applyFill="1" applyBorder="1" applyAlignment="1">
      <alignment horizontal="left" vertical="center" wrapText="1"/>
    </xf>
    <xf numFmtId="0" fontId="8" fillId="5" borderId="26" xfId="0" applyFont="1" applyFill="1" applyBorder="1" applyAlignment="1">
      <alignment horizontal="left" vertical="center" wrapText="1"/>
    </xf>
    <xf numFmtId="43" fontId="11" fillId="5" borderId="23" xfId="1" applyFont="1" applyFill="1" applyBorder="1" applyAlignment="1">
      <alignment horizontal="center" vertical="center"/>
    </xf>
    <xf numFmtId="43" fontId="11" fillId="5" borderId="25" xfId="1" applyFont="1" applyFill="1" applyBorder="1" applyAlignment="1">
      <alignment horizontal="center" vertical="center"/>
    </xf>
    <xf numFmtId="0" fontId="4" fillId="4" borderId="50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horizontal="left" vertical="center"/>
    </xf>
    <xf numFmtId="0" fontId="4" fillId="5" borderId="18" xfId="0" applyFont="1" applyFill="1" applyBorder="1" applyAlignment="1">
      <alignment horizontal="left" vertical="center"/>
    </xf>
    <xf numFmtId="0" fontId="4" fillId="5" borderId="17" xfId="0" applyFont="1" applyFill="1" applyBorder="1" applyAlignment="1">
      <alignment horizontal="left" vertical="center"/>
    </xf>
    <xf numFmtId="0" fontId="8" fillId="5" borderId="20" xfId="0" applyFont="1" applyFill="1" applyBorder="1" applyAlignment="1">
      <alignment horizontal="left" vertical="center"/>
    </xf>
    <xf numFmtId="0" fontId="8" fillId="5" borderId="16" xfId="0" applyFont="1" applyFill="1" applyBorder="1" applyAlignment="1">
      <alignment horizontal="left" vertical="center"/>
    </xf>
    <xf numFmtId="0" fontId="8" fillId="5" borderId="21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12" fillId="13" borderId="25" xfId="0" applyFont="1" applyFill="1" applyBorder="1" applyAlignment="1">
      <alignment horizontal="center" vertical="center"/>
    </xf>
    <xf numFmtId="0" fontId="12" fillId="13" borderId="15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left" vertical="center"/>
    </xf>
    <xf numFmtId="0" fontId="8" fillId="10" borderId="13" xfId="0" applyFont="1" applyFill="1" applyBorder="1" applyAlignment="1">
      <alignment horizontal="left" vertical="center" wrapText="1"/>
    </xf>
    <xf numFmtId="43" fontId="8" fillId="4" borderId="13" xfId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/>
    </xf>
    <xf numFmtId="0" fontId="8" fillId="10" borderId="21" xfId="0" applyFont="1" applyFill="1" applyBorder="1" applyAlignment="1">
      <alignment horizontal="left" vertical="center" wrapText="1"/>
    </xf>
    <xf numFmtId="43" fontId="8" fillId="4" borderId="16" xfId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51" xfId="0" applyFont="1" applyFill="1" applyBorder="1" applyAlignment="1">
      <alignment horizontal="center" vertical="center"/>
    </xf>
    <xf numFmtId="0" fontId="4" fillId="3" borderId="45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left" vertical="center"/>
    </xf>
    <xf numFmtId="0" fontId="15" fillId="4" borderId="8" xfId="0" applyFont="1" applyFill="1" applyBorder="1" applyAlignment="1">
      <alignment horizontal="left" vertical="center"/>
    </xf>
    <xf numFmtId="0" fontId="15" fillId="4" borderId="30" xfId="0" applyFont="1" applyFill="1" applyBorder="1" applyAlignment="1">
      <alignment horizontal="left" vertical="center"/>
    </xf>
    <xf numFmtId="0" fontId="15" fillId="6" borderId="40" xfId="0" applyFont="1" applyFill="1" applyBorder="1" applyAlignment="1">
      <alignment horizontal="center" vertical="center"/>
    </xf>
    <xf numFmtId="0" fontId="15" fillId="6" borderId="31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15" fillId="6" borderId="19" xfId="0" applyFont="1" applyFill="1" applyBorder="1" applyAlignment="1">
      <alignment horizontal="center" vertical="center"/>
    </xf>
    <xf numFmtId="0" fontId="5" fillId="6" borderId="37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24" xfId="0" applyFont="1" applyFill="1" applyBorder="1" applyAlignment="1">
      <alignment horizontal="center" vertical="center"/>
    </xf>
    <xf numFmtId="0" fontId="15" fillId="6" borderId="42" xfId="0" applyFont="1" applyFill="1" applyBorder="1" applyAlignment="1">
      <alignment vertical="center"/>
    </xf>
    <xf numFmtId="0" fontId="15" fillId="6" borderId="14" xfId="0" applyFont="1" applyFill="1" applyBorder="1" applyAlignment="1">
      <alignment vertical="center"/>
    </xf>
    <xf numFmtId="0" fontId="15" fillId="6" borderId="43" xfId="0" applyFont="1" applyFill="1" applyBorder="1" applyAlignment="1">
      <alignment vertical="center"/>
    </xf>
    <xf numFmtId="0" fontId="15" fillId="6" borderId="26" xfId="0" applyFont="1" applyFill="1" applyBorder="1" applyAlignment="1">
      <alignment vertical="center"/>
    </xf>
    <xf numFmtId="0" fontId="12" fillId="12" borderId="12" xfId="0" applyFont="1" applyFill="1" applyBorder="1" applyAlignment="1">
      <alignment horizontal="center"/>
    </xf>
    <xf numFmtId="0" fontId="12" fillId="12" borderId="8" xfId="0" applyFont="1" applyFill="1" applyBorder="1" applyAlignment="1">
      <alignment horizontal="center"/>
    </xf>
    <xf numFmtId="0" fontId="12" fillId="12" borderId="30" xfId="0" applyFont="1" applyFill="1" applyBorder="1" applyAlignment="1">
      <alignment horizontal="center"/>
    </xf>
    <xf numFmtId="0" fontId="8" fillId="5" borderId="33" xfId="0" applyFont="1" applyFill="1" applyBorder="1" applyAlignment="1">
      <alignment horizontal="left" vertical="center" wrapText="1"/>
    </xf>
    <xf numFmtId="0" fontId="8" fillId="5" borderId="34" xfId="0" applyFont="1" applyFill="1" applyBorder="1" applyAlignment="1">
      <alignment horizontal="left" vertical="center" wrapText="1"/>
    </xf>
    <xf numFmtId="0" fontId="8" fillId="5" borderId="35" xfId="0" applyFont="1" applyFill="1" applyBorder="1" applyAlignment="1">
      <alignment horizontal="left" vertical="center" wrapText="1"/>
    </xf>
    <xf numFmtId="43" fontId="8" fillId="4" borderId="36" xfId="1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left" vertical="center"/>
    </xf>
    <xf numFmtId="0" fontId="8" fillId="10" borderId="20" xfId="0" applyFont="1" applyFill="1" applyBorder="1" applyAlignment="1">
      <alignment horizontal="left" vertical="center" wrapText="1"/>
    </xf>
    <xf numFmtId="0" fontId="8" fillId="10" borderId="16" xfId="0" applyFont="1" applyFill="1" applyBorder="1" applyAlignment="1">
      <alignment horizontal="left" vertical="center" wrapText="1"/>
    </xf>
    <xf numFmtId="0" fontId="8" fillId="4" borderId="24" xfId="0" applyFont="1" applyFill="1" applyBorder="1" applyAlignment="1">
      <alignment horizontal="left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5" fillId="4" borderId="31" xfId="0" applyFont="1" applyFill="1" applyBorder="1" applyAlignment="1">
      <alignment horizontal="left" vertical="center"/>
    </xf>
    <xf numFmtId="0" fontId="5" fillId="4" borderId="32" xfId="0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/>
    </xf>
    <xf numFmtId="0" fontId="5" fillId="4" borderId="26" xfId="0" applyFont="1" applyFill="1" applyBorder="1" applyAlignment="1">
      <alignment horizontal="left" vertical="center"/>
    </xf>
    <xf numFmtId="2" fontId="4" fillId="4" borderId="20" xfId="1" applyNumberFormat="1" applyFont="1" applyFill="1" applyBorder="1" applyAlignment="1">
      <alignment horizontal="right" vertical="center"/>
    </xf>
    <xf numFmtId="2" fontId="4" fillId="4" borderId="16" xfId="1" applyNumberFormat="1" applyFont="1" applyFill="1" applyBorder="1" applyAlignment="1">
      <alignment horizontal="right" vertical="center"/>
    </xf>
    <xf numFmtId="2" fontId="4" fillId="4" borderId="21" xfId="1" applyNumberFormat="1" applyFont="1" applyFill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8" fillId="10" borderId="50" xfId="0" applyFont="1" applyFill="1" applyBorder="1" applyAlignment="1">
      <alignment horizontal="left" vertical="center"/>
    </xf>
    <xf numFmtId="0" fontId="8" fillId="10" borderId="17" xfId="0" applyFont="1" applyFill="1" applyBorder="1" applyAlignment="1">
      <alignment horizontal="left" vertical="center"/>
    </xf>
    <xf numFmtId="187" fontId="9" fillId="10" borderId="27" xfId="0" applyNumberFormat="1" applyFont="1" applyFill="1" applyBorder="1" applyAlignment="1">
      <alignment horizontal="center"/>
    </xf>
    <xf numFmtId="187" fontId="9" fillId="10" borderId="15" xfId="0" applyNumberFormat="1" applyFont="1" applyFill="1" applyBorder="1" applyAlignment="1">
      <alignment horizontal="center"/>
    </xf>
    <xf numFmtId="187" fontId="9" fillId="10" borderId="17" xfId="0" applyNumberFormat="1" applyFont="1" applyFill="1" applyBorder="1" applyAlignment="1">
      <alignment horizontal="center"/>
    </xf>
    <xf numFmtId="43" fontId="11" fillId="5" borderId="20" xfId="1" applyFont="1" applyFill="1" applyBorder="1" applyAlignment="1">
      <alignment horizontal="center" vertical="center"/>
    </xf>
    <xf numFmtId="43" fontId="11" fillId="5" borderId="16" xfId="1" applyFont="1" applyFill="1" applyBorder="1" applyAlignment="1">
      <alignment horizontal="center" vertical="center"/>
    </xf>
    <xf numFmtId="43" fontId="11" fillId="5" borderId="21" xfId="1" applyFont="1" applyFill="1" applyBorder="1" applyAlignment="1">
      <alignment horizontal="center" vertical="center"/>
    </xf>
    <xf numFmtId="0" fontId="10" fillId="15" borderId="50" xfId="0" applyFont="1" applyFill="1" applyBorder="1" applyAlignment="1">
      <alignment horizontal="left" vertical="center"/>
    </xf>
    <xf numFmtId="0" fontId="4" fillId="7" borderId="40" xfId="0" applyFont="1" applyFill="1" applyBorder="1" applyAlignment="1">
      <alignment horizontal="center" vertical="center"/>
    </xf>
    <xf numFmtId="0" fontId="4" fillId="7" borderId="31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5" fillId="7" borderId="37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41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4" fillId="8" borderId="52" xfId="0" applyFont="1" applyFill="1" applyBorder="1" applyAlignment="1">
      <alignment horizontal="center" vertical="center"/>
    </xf>
    <xf numFmtId="0" fontId="4" fillId="8" borderId="30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149678</xdr:colOff>
      <xdr:row>10</xdr:row>
      <xdr:rowOff>40822</xdr:rowOff>
    </xdr:from>
    <xdr:ext cx="1129393" cy="443801"/>
    <xdr:pic>
      <xdr:nvPicPr>
        <xdr:cNvPr id="2" name="รูปภาพ 1" descr="C:\Users\Administrator\Desktop\ลายเซ็น\S__4784145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2928" y="11880397"/>
          <a:ext cx="1129393" cy="44380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27215</xdr:colOff>
      <xdr:row>10</xdr:row>
      <xdr:rowOff>40822</xdr:rowOff>
    </xdr:from>
    <xdr:ext cx="1685925" cy="455295"/>
    <xdr:pic>
      <xdr:nvPicPr>
        <xdr:cNvPr id="4" name="รูปภาพ 3" descr="C:\Users\Administrator\Desktop\ลายเซ็น\124892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6240" y="2717347"/>
          <a:ext cx="1685925" cy="45529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149678</xdr:colOff>
      <xdr:row>45</xdr:row>
      <xdr:rowOff>40822</xdr:rowOff>
    </xdr:from>
    <xdr:ext cx="1129393" cy="443801"/>
    <xdr:pic>
      <xdr:nvPicPr>
        <xdr:cNvPr id="2" name="รูปภาพ 1" descr="C:\Users\Administrator\Desktop\ลายเซ็น\S__4784145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9253" y="12261397"/>
          <a:ext cx="1129393" cy="44380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27215</xdr:colOff>
      <xdr:row>45</xdr:row>
      <xdr:rowOff>40822</xdr:rowOff>
    </xdr:from>
    <xdr:ext cx="1685925" cy="455295"/>
    <xdr:pic>
      <xdr:nvPicPr>
        <xdr:cNvPr id="3" name="รูปภาพ 2" descr="C:\Users\Administrator\Desktop\ลายเซ็น\124892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29140" y="12261397"/>
          <a:ext cx="1685925" cy="45529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149678</xdr:colOff>
      <xdr:row>46</xdr:row>
      <xdr:rowOff>40822</xdr:rowOff>
    </xdr:from>
    <xdr:ext cx="1129393" cy="443801"/>
    <xdr:pic>
      <xdr:nvPicPr>
        <xdr:cNvPr id="2" name="รูปภาพ 1" descr="C:\Users\Administrator\Desktop\ลายเซ็น\S__4784145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22403" y="14604547"/>
          <a:ext cx="1129393" cy="44380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27215</xdr:colOff>
      <xdr:row>46</xdr:row>
      <xdr:rowOff>40822</xdr:rowOff>
    </xdr:from>
    <xdr:ext cx="1685925" cy="455295"/>
    <xdr:pic>
      <xdr:nvPicPr>
        <xdr:cNvPr id="3" name="รูปภาพ 2" descr="C:\Users\Administrator\Desktop\ลายเซ็น\124892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47965" y="14604547"/>
          <a:ext cx="1685925" cy="45529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149678</xdr:colOff>
      <xdr:row>47</xdr:row>
      <xdr:rowOff>40822</xdr:rowOff>
    </xdr:from>
    <xdr:ext cx="1129393" cy="443801"/>
    <xdr:pic>
      <xdr:nvPicPr>
        <xdr:cNvPr id="2" name="รูปภาพ 1" descr="C:\Users\Administrator\Desktop\ลายเซ็น\S__4784145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9253" y="12261397"/>
          <a:ext cx="1129393" cy="44380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27215</xdr:colOff>
      <xdr:row>47</xdr:row>
      <xdr:rowOff>40822</xdr:rowOff>
    </xdr:from>
    <xdr:ext cx="1685925" cy="455295"/>
    <xdr:pic>
      <xdr:nvPicPr>
        <xdr:cNvPr id="3" name="รูปภาพ 2" descr="C:\Users\Administrator\Desktop\ลายเซ็น\124892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29140" y="12261397"/>
          <a:ext cx="1685925" cy="45529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>
      <selection activeCell="C17" sqref="C17"/>
    </sheetView>
  </sheetViews>
  <sheetFormatPr defaultColWidth="8.875" defaultRowHeight="14.25"/>
  <cols>
    <col min="1" max="1" width="25.125" style="1" customWidth="1"/>
    <col min="2" max="2" width="23.75" style="1" customWidth="1"/>
    <col min="3" max="3" width="16.375" style="1" customWidth="1"/>
    <col min="4" max="4" width="32.375" style="1" customWidth="1"/>
    <col min="5" max="16384" width="8.875" style="1"/>
  </cols>
  <sheetData>
    <row r="1" spans="1:6" ht="21">
      <c r="A1" s="145"/>
      <c r="B1" s="146"/>
      <c r="C1" s="146"/>
      <c r="D1" s="147"/>
    </row>
    <row r="2" spans="1:6" ht="23.25">
      <c r="A2" s="148" t="s">
        <v>97</v>
      </c>
      <c r="B2" s="149"/>
      <c r="C2" s="149"/>
      <c r="D2" s="150"/>
    </row>
    <row r="3" spans="1:6" ht="23.25">
      <c r="A3" s="148" t="s">
        <v>96</v>
      </c>
      <c r="B3" s="149"/>
      <c r="C3" s="149"/>
      <c r="D3" s="150"/>
    </row>
    <row r="4" spans="1:6" ht="30.75" customHeight="1" thickBot="1">
      <c r="A4" s="148" t="s">
        <v>137</v>
      </c>
      <c r="B4" s="149"/>
      <c r="C4" s="149"/>
      <c r="D4" s="150"/>
    </row>
    <row r="5" spans="1:6" ht="20.25" customHeight="1">
      <c r="A5" s="157" t="s">
        <v>147</v>
      </c>
      <c r="B5" s="154" t="s">
        <v>118</v>
      </c>
      <c r="C5" s="151" t="s">
        <v>37</v>
      </c>
      <c r="D5" s="151" t="s">
        <v>38</v>
      </c>
    </row>
    <row r="6" spans="1:6">
      <c r="A6" s="158"/>
      <c r="B6" s="155"/>
      <c r="C6" s="152"/>
      <c r="D6" s="152"/>
    </row>
    <row r="7" spans="1:6" ht="15" thickBot="1">
      <c r="A7" s="159"/>
      <c r="B7" s="156"/>
      <c r="C7" s="152"/>
      <c r="D7" s="153"/>
    </row>
    <row r="8" spans="1:6" s="2" customFormat="1" ht="21.75" customHeight="1" thickBot="1">
      <c r="A8" s="110">
        <f>(ยอดจัดสรร!D44)</f>
        <v>1348250</v>
      </c>
      <c r="B8" s="111">
        <f>(รายงานผลการใช้จ่าย!I45)</f>
        <v>1003000</v>
      </c>
      <c r="C8" s="112">
        <f>+B8*100/A8</f>
        <v>74.392731318375667</v>
      </c>
      <c r="D8" s="113" t="s">
        <v>39</v>
      </c>
      <c r="F8" s="3"/>
    </row>
    <row r="9" spans="1:6" ht="20.25">
      <c r="A9" s="4"/>
      <c r="C9" s="6"/>
    </row>
    <row r="10" spans="1:6" ht="21">
      <c r="A10" s="142"/>
      <c r="B10" s="142" t="s">
        <v>152</v>
      </c>
      <c r="C10" s="142"/>
      <c r="D10" s="144" t="s">
        <v>150</v>
      </c>
      <c r="E10" s="142"/>
    </row>
    <row r="11" spans="1:6" ht="21">
      <c r="A11" s="143"/>
      <c r="B11" s="142"/>
      <c r="C11" s="143"/>
      <c r="D11" s="142"/>
      <c r="E11" s="142"/>
    </row>
    <row r="12" spans="1:6" ht="21">
      <c r="A12" s="143" t="s">
        <v>41</v>
      </c>
      <c r="B12" s="142"/>
      <c r="C12" s="143" t="s">
        <v>140</v>
      </c>
      <c r="D12" s="52"/>
      <c r="E12" s="142"/>
    </row>
    <row r="13" spans="1:6" ht="21">
      <c r="A13" s="143"/>
      <c r="B13" s="144" t="s">
        <v>141</v>
      </c>
      <c r="C13" s="143"/>
      <c r="D13" s="144" t="s">
        <v>142</v>
      </c>
      <c r="E13" s="142"/>
    </row>
    <row r="14" spans="1:6" ht="21">
      <c r="A14" s="142"/>
      <c r="B14" s="144" t="s">
        <v>151</v>
      </c>
      <c r="C14" s="142"/>
      <c r="D14" s="144" t="s">
        <v>149</v>
      </c>
      <c r="E14" s="142"/>
    </row>
  </sheetData>
  <mergeCells count="8">
    <mergeCell ref="A1:D1"/>
    <mergeCell ref="A2:D2"/>
    <mergeCell ref="A3:D3"/>
    <mergeCell ref="A4:D4"/>
    <mergeCell ref="C5:C7"/>
    <mergeCell ref="D5:D7"/>
    <mergeCell ref="B5:B7"/>
    <mergeCell ref="A5:A7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tabSelected="1" zoomScale="85" zoomScaleNormal="85" workbookViewId="0">
      <selection activeCell="D53" sqref="D53"/>
    </sheetView>
  </sheetViews>
  <sheetFormatPr defaultColWidth="9.125" defaultRowHeight="14.25"/>
  <cols>
    <col min="1" max="1" width="6.125" style="1" customWidth="1"/>
    <col min="2" max="2" width="35.625" style="1" customWidth="1"/>
    <col min="3" max="3" width="35.125" style="1" customWidth="1"/>
    <col min="4" max="4" width="14.375" style="1" customWidth="1"/>
    <col min="5" max="5" width="13.125" style="1" customWidth="1"/>
    <col min="6" max="6" width="12.125" style="1" customWidth="1"/>
    <col min="7" max="7" width="10.75" style="1" customWidth="1"/>
    <col min="8" max="8" width="9.125" style="1"/>
    <col min="9" max="9" width="21.125" style="1" bestFit="1" customWidth="1"/>
    <col min="10" max="10" width="57.75" style="1" bestFit="1" customWidth="1"/>
    <col min="11" max="16384" width="9.125" style="1"/>
  </cols>
  <sheetData>
    <row r="1" spans="1:10" ht="26.25">
      <c r="A1" s="223" t="s">
        <v>133</v>
      </c>
      <c r="B1" s="224"/>
      <c r="C1" s="224"/>
      <c r="D1" s="225"/>
      <c r="E1" s="226"/>
      <c r="F1" s="226"/>
      <c r="G1" s="226"/>
      <c r="H1" s="226"/>
      <c r="I1" s="226"/>
      <c r="J1" s="227"/>
    </row>
    <row r="2" spans="1:10" ht="26.25">
      <c r="A2" s="228" t="s">
        <v>98</v>
      </c>
      <c r="B2" s="229"/>
      <c r="C2" s="229"/>
      <c r="D2" s="230"/>
      <c r="E2" s="229"/>
      <c r="F2" s="229"/>
      <c r="G2" s="229"/>
      <c r="H2" s="229"/>
      <c r="I2" s="229"/>
      <c r="J2" s="231"/>
    </row>
    <row r="3" spans="1:10">
      <c r="A3" s="228" t="s">
        <v>99</v>
      </c>
      <c r="B3" s="229"/>
      <c r="C3" s="229"/>
      <c r="D3" s="230"/>
      <c r="E3" s="229"/>
      <c r="F3" s="229"/>
      <c r="G3" s="229"/>
      <c r="H3" s="229"/>
      <c r="I3" s="229"/>
      <c r="J3" s="231"/>
    </row>
    <row r="4" spans="1:10">
      <c r="A4" s="238"/>
      <c r="B4" s="239"/>
      <c r="C4" s="239"/>
      <c r="D4" s="240"/>
      <c r="E4" s="239"/>
      <c r="F4" s="239"/>
      <c r="G4" s="239"/>
      <c r="H4" s="239"/>
      <c r="I4" s="239"/>
      <c r="J4" s="241"/>
    </row>
    <row r="5" spans="1:10" ht="23.25">
      <c r="A5" s="232" t="s">
        <v>0</v>
      </c>
      <c r="B5" s="234" t="s">
        <v>1</v>
      </c>
      <c r="C5" s="234" t="s">
        <v>2</v>
      </c>
      <c r="D5" s="237" t="s">
        <v>54</v>
      </c>
      <c r="E5" s="234"/>
      <c r="F5" s="234"/>
      <c r="G5" s="234"/>
      <c r="H5" s="234"/>
      <c r="I5" s="53" t="s">
        <v>4</v>
      </c>
      <c r="J5" s="234" t="s">
        <v>6</v>
      </c>
    </row>
    <row r="6" spans="1:10" ht="23.25">
      <c r="A6" s="233"/>
      <c r="B6" s="235"/>
      <c r="C6" s="235"/>
      <c r="D6" s="242" t="s">
        <v>7</v>
      </c>
      <c r="E6" s="54" t="s">
        <v>8</v>
      </c>
      <c r="F6" s="54" t="s">
        <v>9</v>
      </c>
      <c r="G6" s="235" t="s">
        <v>10</v>
      </c>
      <c r="H6" s="235" t="s">
        <v>11</v>
      </c>
      <c r="I6" s="54" t="s">
        <v>5</v>
      </c>
      <c r="J6" s="235"/>
    </row>
    <row r="7" spans="1:10" ht="23.25">
      <c r="A7" s="233"/>
      <c r="B7" s="236"/>
      <c r="C7" s="236"/>
      <c r="D7" s="242"/>
      <c r="E7" s="54" t="s">
        <v>12</v>
      </c>
      <c r="F7" s="54" t="s">
        <v>13</v>
      </c>
      <c r="G7" s="235"/>
      <c r="H7" s="235"/>
      <c r="I7" s="55"/>
      <c r="J7" s="235"/>
    </row>
    <row r="8" spans="1:10" ht="21.75" thickBot="1">
      <c r="A8" s="56"/>
      <c r="B8" s="243" t="s">
        <v>14</v>
      </c>
      <c r="C8" s="244"/>
      <c r="D8" s="57"/>
      <c r="E8" s="58"/>
      <c r="F8" s="59"/>
      <c r="G8" s="59"/>
      <c r="H8" s="59"/>
      <c r="I8" s="60"/>
      <c r="J8" s="59"/>
    </row>
    <row r="9" spans="1:10" ht="21" customHeight="1">
      <c r="A9" s="163">
        <v>1</v>
      </c>
      <c r="B9" s="200" t="s">
        <v>119</v>
      </c>
      <c r="C9" s="200"/>
      <c r="D9" s="200"/>
      <c r="E9" s="200"/>
      <c r="F9" s="200"/>
      <c r="G9" s="200"/>
      <c r="H9" s="200"/>
      <c r="I9" s="200"/>
      <c r="J9" s="201"/>
    </row>
    <row r="10" spans="1:10" ht="21" customHeight="1">
      <c r="A10" s="164"/>
      <c r="B10" s="16" t="s">
        <v>45</v>
      </c>
      <c r="C10" s="61" t="s">
        <v>45</v>
      </c>
      <c r="D10" s="212" t="s">
        <v>44</v>
      </c>
      <c r="E10" s="13"/>
      <c r="F10" s="13"/>
      <c r="G10" s="13"/>
      <c r="H10" s="13"/>
      <c r="I10" s="62" t="s">
        <v>100</v>
      </c>
      <c r="J10" s="13" t="s">
        <v>60</v>
      </c>
    </row>
    <row r="11" spans="1:10" ht="21" customHeight="1">
      <c r="A11" s="164"/>
      <c r="B11" s="63" t="s">
        <v>17</v>
      </c>
      <c r="C11" s="64" t="s">
        <v>43</v>
      </c>
      <c r="D11" s="213"/>
      <c r="E11" s="15"/>
      <c r="F11" s="15"/>
      <c r="G11" s="15"/>
      <c r="H11" s="15"/>
      <c r="I11" s="65"/>
      <c r="J11" s="20" t="s">
        <v>61</v>
      </c>
    </row>
    <row r="12" spans="1:10" ht="21" customHeight="1">
      <c r="A12" s="164"/>
      <c r="B12" s="16" t="s">
        <v>16</v>
      </c>
      <c r="C12" s="13" t="s">
        <v>42</v>
      </c>
      <c r="D12" s="196" t="s">
        <v>44</v>
      </c>
      <c r="E12" s="190"/>
      <c r="F12" s="190"/>
      <c r="G12" s="190"/>
      <c r="H12" s="190"/>
      <c r="I12" s="214" t="s">
        <v>100</v>
      </c>
      <c r="J12" s="190" t="s">
        <v>62</v>
      </c>
    </row>
    <row r="13" spans="1:10" ht="21" customHeight="1">
      <c r="A13" s="164"/>
      <c r="B13" s="63"/>
      <c r="C13" s="15"/>
      <c r="D13" s="197"/>
      <c r="E13" s="192"/>
      <c r="F13" s="192"/>
      <c r="G13" s="192"/>
      <c r="H13" s="192"/>
      <c r="I13" s="215"/>
      <c r="J13" s="192"/>
    </row>
    <row r="14" spans="1:10" ht="21" customHeight="1">
      <c r="A14" s="164"/>
      <c r="B14" s="16" t="s">
        <v>18</v>
      </c>
      <c r="C14" s="13" t="s">
        <v>31</v>
      </c>
      <c r="D14" s="196" t="s">
        <v>44</v>
      </c>
      <c r="E14" s="187"/>
      <c r="F14" s="187"/>
      <c r="G14" s="187"/>
      <c r="H14" s="187"/>
      <c r="I14" s="187" t="s">
        <v>100</v>
      </c>
      <c r="J14" s="13" t="s">
        <v>19</v>
      </c>
    </row>
    <row r="15" spans="1:10" ht="21" customHeight="1">
      <c r="A15" s="164"/>
      <c r="B15" s="68"/>
      <c r="C15" s="20"/>
      <c r="D15" s="197"/>
      <c r="E15" s="188"/>
      <c r="F15" s="188"/>
      <c r="G15" s="188"/>
      <c r="H15" s="188"/>
      <c r="I15" s="188"/>
      <c r="J15" s="20" t="s">
        <v>80</v>
      </c>
    </row>
    <row r="16" spans="1:10" ht="21" customHeight="1">
      <c r="A16" s="164"/>
      <c r="B16" s="16" t="s">
        <v>20</v>
      </c>
      <c r="C16" s="69" t="s">
        <v>32</v>
      </c>
      <c r="D16" s="181" t="s">
        <v>44</v>
      </c>
      <c r="E16" s="13"/>
      <c r="F16" s="13"/>
      <c r="G16" s="13"/>
      <c r="H16" s="13"/>
      <c r="I16" s="187" t="str">
        <f>+I14</f>
        <v>ต.ค.2568-ก.ย.2569</v>
      </c>
      <c r="J16" s="13" t="s">
        <v>63</v>
      </c>
    </row>
    <row r="17" spans="1:10" ht="21" customHeight="1">
      <c r="A17" s="164"/>
      <c r="B17" s="68" t="s">
        <v>21</v>
      </c>
      <c r="C17" s="20" t="s">
        <v>22</v>
      </c>
      <c r="D17" s="182"/>
      <c r="E17" s="20"/>
      <c r="F17" s="20"/>
      <c r="G17" s="20"/>
      <c r="H17" s="20"/>
      <c r="I17" s="188"/>
      <c r="J17" s="20" t="s">
        <v>64</v>
      </c>
    </row>
    <row r="18" spans="1:10" ht="21" customHeight="1">
      <c r="A18" s="164"/>
      <c r="B18" s="63"/>
      <c r="C18" s="15" t="s">
        <v>23</v>
      </c>
      <c r="D18" s="183"/>
      <c r="E18" s="15"/>
      <c r="F18" s="15"/>
      <c r="G18" s="15"/>
      <c r="H18" s="15"/>
      <c r="I18" s="189"/>
      <c r="J18" s="15"/>
    </row>
    <row r="19" spans="1:10" ht="21" customHeight="1">
      <c r="A19" s="164"/>
      <c r="B19" s="206" t="s">
        <v>47</v>
      </c>
      <c r="C19" s="204" t="s">
        <v>58</v>
      </c>
      <c r="D19" s="196" t="s">
        <v>44</v>
      </c>
      <c r="E19" s="13"/>
      <c r="F19" s="13"/>
      <c r="G19" s="13"/>
      <c r="H19" s="13"/>
      <c r="I19" s="187" t="str">
        <f>+I14</f>
        <v>ต.ค.2568-ก.ย.2569</v>
      </c>
      <c r="J19" s="204" t="s">
        <v>57</v>
      </c>
    </row>
    <row r="20" spans="1:10" ht="21" customHeight="1">
      <c r="A20" s="164"/>
      <c r="B20" s="207"/>
      <c r="C20" s="205"/>
      <c r="D20" s="197"/>
      <c r="E20" s="15"/>
      <c r="F20" s="15"/>
      <c r="G20" s="15"/>
      <c r="H20" s="15"/>
      <c r="I20" s="189"/>
      <c r="J20" s="205"/>
    </row>
    <row r="21" spans="1:10" ht="21" customHeight="1">
      <c r="A21" s="164"/>
      <c r="B21" s="206" t="s">
        <v>48</v>
      </c>
      <c r="C21" s="204" t="s">
        <v>51</v>
      </c>
      <c r="D21" s="196" t="s">
        <v>44</v>
      </c>
      <c r="E21" s="187"/>
      <c r="F21" s="187"/>
      <c r="G21" s="187"/>
      <c r="H21" s="187"/>
      <c r="I21" s="187" t="str">
        <f>+I14</f>
        <v>ต.ค.2568-ก.ย.2569</v>
      </c>
      <c r="J21" s="204" t="s">
        <v>59</v>
      </c>
    </row>
    <row r="22" spans="1:10" ht="21" customHeight="1">
      <c r="A22" s="164"/>
      <c r="B22" s="207"/>
      <c r="C22" s="205"/>
      <c r="D22" s="197"/>
      <c r="E22" s="189"/>
      <c r="F22" s="189"/>
      <c r="G22" s="189"/>
      <c r="H22" s="189"/>
      <c r="I22" s="189"/>
      <c r="J22" s="205"/>
    </row>
    <row r="23" spans="1:10" ht="21" customHeight="1">
      <c r="A23" s="164"/>
      <c r="B23" s="206" t="s">
        <v>24</v>
      </c>
      <c r="C23" s="21" t="s">
        <v>33</v>
      </c>
      <c r="D23" s="196" t="s">
        <v>44</v>
      </c>
      <c r="E23" s="187"/>
      <c r="F23" s="187"/>
      <c r="G23" s="187"/>
      <c r="H23" s="187"/>
      <c r="I23" s="187" t="str">
        <f>+I14</f>
        <v>ต.ค.2568-ก.ย.2569</v>
      </c>
      <c r="J23" s="13" t="s">
        <v>65</v>
      </c>
    </row>
    <row r="24" spans="1:10" ht="21" customHeight="1">
      <c r="A24" s="164"/>
      <c r="B24" s="207"/>
      <c r="C24" s="70" t="s">
        <v>25</v>
      </c>
      <c r="D24" s="197"/>
      <c r="E24" s="189"/>
      <c r="F24" s="189"/>
      <c r="G24" s="189"/>
      <c r="H24" s="189"/>
      <c r="I24" s="189"/>
      <c r="J24" s="15" t="s">
        <v>66</v>
      </c>
    </row>
    <row r="25" spans="1:10" ht="21" customHeight="1">
      <c r="A25" s="164"/>
      <c r="B25" s="16" t="s">
        <v>26</v>
      </c>
      <c r="C25" s="21" t="s">
        <v>85</v>
      </c>
      <c r="D25" s="196" t="s">
        <v>44</v>
      </c>
      <c r="E25" s="13"/>
      <c r="F25" s="13"/>
      <c r="G25" s="13"/>
      <c r="H25" s="13"/>
      <c r="I25" s="62" t="str">
        <f>+I14</f>
        <v>ต.ค.2568-ก.ย.2569</v>
      </c>
      <c r="J25" s="13" t="s">
        <v>67</v>
      </c>
    </row>
    <row r="26" spans="1:10" ht="21" customHeight="1">
      <c r="A26" s="164"/>
      <c r="B26" s="68"/>
      <c r="C26" s="25" t="s">
        <v>86</v>
      </c>
      <c r="D26" s="197"/>
      <c r="E26" s="20"/>
      <c r="F26" s="20"/>
      <c r="G26" s="20"/>
      <c r="H26" s="20"/>
      <c r="I26" s="20"/>
      <c r="J26" s="20" t="s">
        <v>68</v>
      </c>
    </row>
    <row r="27" spans="1:10" ht="21" customHeight="1">
      <c r="A27" s="164"/>
      <c r="B27" s="208" t="s">
        <v>49</v>
      </c>
      <c r="C27" s="210" t="s">
        <v>50</v>
      </c>
      <c r="D27" s="212" t="s">
        <v>44</v>
      </c>
      <c r="E27" s="13"/>
      <c r="F27" s="13"/>
      <c r="G27" s="13"/>
      <c r="H27" s="13"/>
      <c r="I27" s="62" t="str">
        <f>+I14</f>
        <v>ต.ค.2568-ก.ย.2569</v>
      </c>
      <c r="J27" s="13" t="s">
        <v>69</v>
      </c>
    </row>
    <row r="28" spans="1:10" ht="21" customHeight="1">
      <c r="A28" s="164"/>
      <c r="B28" s="209"/>
      <c r="C28" s="211"/>
      <c r="D28" s="213"/>
      <c r="E28" s="15"/>
      <c r="F28" s="15"/>
      <c r="G28" s="15"/>
      <c r="H28" s="15"/>
      <c r="I28" s="72"/>
      <c r="J28" s="15"/>
    </row>
    <row r="29" spans="1:10" ht="21" customHeight="1">
      <c r="A29" s="164"/>
      <c r="B29" s="202" t="s">
        <v>52</v>
      </c>
      <c r="C29" s="28" t="s">
        <v>81</v>
      </c>
      <c r="D29" s="196" t="s">
        <v>44</v>
      </c>
      <c r="E29" s="13"/>
      <c r="F29" s="13"/>
      <c r="G29" s="13"/>
      <c r="H29" s="13"/>
      <c r="I29" s="62" t="str">
        <f>+I14</f>
        <v>ต.ค.2568-ก.ย.2569</v>
      </c>
      <c r="J29" s="13" t="s">
        <v>71</v>
      </c>
    </row>
    <row r="30" spans="1:10" ht="21" customHeight="1">
      <c r="A30" s="164"/>
      <c r="B30" s="203"/>
      <c r="C30" s="73" t="s">
        <v>82</v>
      </c>
      <c r="D30" s="197"/>
      <c r="E30" s="15"/>
      <c r="F30" s="15"/>
      <c r="G30" s="15"/>
      <c r="H30" s="15"/>
      <c r="I30" s="15"/>
      <c r="J30" s="15" t="s">
        <v>70</v>
      </c>
    </row>
    <row r="31" spans="1:10" ht="21" customHeight="1">
      <c r="A31" s="164"/>
      <c r="B31" s="198" t="s">
        <v>34</v>
      </c>
      <c r="C31" s="190" t="s">
        <v>53</v>
      </c>
      <c r="D31" s="196" t="s">
        <v>44</v>
      </c>
      <c r="E31" s="190"/>
      <c r="F31" s="190"/>
      <c r="G31" s="190"/>
      <c r="H31" s="190"/>
      <c r="I31" s="187" t="str">
        <f>+I14</f>
        <v>ต.ค.2568-ก.ย.2569</v>
      </c>
      <c r="J31" s="13" t="s">
        <v>72</v>
      </c>
    </row>
    <row r="32" spans="1:10" ht="21" customHeight="1">
      <c r="A32" s="164"/>
      <c r="B32" s="199"/>
      <c r="C32" s="192"/>
      <c r="D32" s="197"/>
      <c r="E32" s="192"/>
      <c r="F32" s="192"/>
      <c r="G32" s="192"/>
      <c r="H32" s="192"/>
      <c r="I32" s="189"/>
      <c r="J32" s="15" t="s">
        <v>73</v>
      </c>
    </row>
    <row r="33" spans="1:10" ht="21" customHeight="1">
      <c r="A33" s="164"/>
      <c r="B33" s="16" t="s">
        <v>27</v>
      </c>
      <c r="C33" s="13" t="s">
        <v>28</v>
      </c>
      <c r="D33" s="196" t="s">
        <v>44</v>
      </c>
      <c r="E33" s="13"/>
      <c r="F33" s="13"/>
      <c r="G33" s="13"/>
      <c r="H33" s="13"/>
      <c r="I33" s="62" t="str">
        <f>+I14</f>
        <v>ต.ค.2568-ก.ย.2569</v>
      </c>
      <c r="J33" s="13" t="s">
        <v>74</v>
      </c>
    </row>
    <row r="34" spans="1:10" ht="21" customHeight="1">
      <c r="A34" s="164"/>
      <c r="B34" s="63"/>
      <c r="C34" s="15" t="s">
        <v>29</v>
      </c>
      <c r="D34" s="197"/>
      <c r="E34" s="15"/>
      <c r="F34" s="15"/>
      <c r="G34" s="15"/>
      <c r="H34" s="15"/>
      <c r="I34" s="15"/>
      <c r="J34" s="15" t="s">
        <v>75</v>
      </c>
    </row>
    <row r="35" spans="1:10" ht="21">
      <c r="A35" s="220">
        <v>2</v>
      </c>
      <c r="B35" s="218" t="s">
        <v>125</v>
      </c>
      <c r="C35" s="218"/>
      <c r="D35" s="218"/>
      <c r="E35" s="218"/>
      <c r="F35" s="218"/>
      <c r="G35" s="218"/>
      <c r="H35" s="218"/>
      <c r="I35" s="218"/>
      <c r="J35" s="219"/>
    </row>
    <row r="36" spans="1:10" ht="21">
      <c r="A36" s="221"/>
      <c r="B36" s="31" t="s">
        <v>126</v>
      </c>
      <c r="C36" s="32" t="s">
        <v>127</v>
      </c>
      <c r="D36" s="216" t="s">
        <v>44</v>
      </c>
      <c r="E36" s="32"/>
      <c r="F36" s="32"/>
      <c r="G36" s="32"/>
      <c r="H36" s="32"/>
      <c r="I36" s="141" t="s">
        <v>100</v>
      </c>
      <c r="J36" s="32" t="s">
        <v>128</v>
      </c>
    </row>
    <row r="37" spans="1:10" ht="15" customHeight="1" thickBot="1">
      <c r="A37" s="222"/>
      <c r="B37" s="74"/>
      <c r="C37" s="75"/>
      <c r="D37" s="217"/>
      <c r="E37" s="75"/>
      <c r="F37" s="75"/>
      <c r="G37" s="75"/>
      <c r="H37" s="75"/>
      <c r="I37" s="76"/>
      <c r="J37" s="75"/>
    </row>
    <row r="38" spans="1:10" ht="15" customHeight="1">
      <c r="A38" s="160">
        <v>3</v>
      </c>
      <c r="B38" s="77" t="s">
        <v>30</v>
      </c>
      <c r="C38" s="166" t="s">
        <v>120</v>
      </c>
      <c r="D38" s="172" t="s">
        <v>44</v>
      </c>
      <c r="E38" s="184"/>
      <c r="F38" s="184"/>
      <c r="G38" s="184"/>
      <c r="H38" s="184"/>
      <c r="I38" s="193" t="str">
        <f>+I10</f>
        <v>ต.ค.2568-ก.ย.2569</v>
      </c>
      <c r="J38" s="40" t="s">
        <v>55</v>
      </c>
    </row>
    <row r="39" spans="1:10" ht="15.75" customHeight="1">
      <c r="A39" s="161"/>
      <c r="B39" s="41"/>
      <c r="C39" s="167"/>
      <c r="D39" s="173"/>
      <c r="E39" s="185"/>
      <c r="F39" s="185"/>
      <c r="G39" s="185"/>
      <c r="H39" s="185"/>
      <c r="I39" s="194"/>
      <c r="J39" s="78" t="s">
        <v>46</v>
      </c>
    </row>
    <row r="40" spans="1:10" ht="21" customHeight="1" thickBot="1">
      <c r="A40" s="162"/>
      <c r="B40" s="79"/>
      <c r="C40" s="168"/>
      <c r="D40" s="174"/>
      <c r="E40" s="186"/>
      <c r="F40" s="186"/>
      <c r="G40" s="186"/>
      <c r="H40" s="186"/>
      <c r="I40" s="195"/>
      <c r="J40" s="80"/>
    </row>
    <row r="41" spans="1:10" ht="21" customHeight="1">
      <c r="A41" s="163">
        <v>4</v>
      </c>
      <c r="B41" s="175" t="s">
        <v>123</v>
      </c>
      <c r="C41" s="178" t="s">
        <v>124</v>
      </c>
      <c r="D41" s="181" t="s">
        <v>44</v>
      </c>
      <c r="E41" s="169"/>
      <c r="F41" s="169"/>
      <c r="G41" s="169"/>
      <c r="H41" s="169"/>
      <c r="I41" s="187" t="str">
        <f>+I10</f>
        <v>ต.ค.2568-ก.ย.2569</v>
      </c>
      <c r="J41" s="190" t="s">
        <v>56</v>
      </c>
    </row>
    <row r="42" spans="1:10" ht="21" customHeight="1">
      <c r="A42" s="164"/>
      <c r="B42" s="176"/>
      <c r="C42" s="179"/>
      <c r="D42" s="182"/>
      <c r="E42" s="170"/>
      <c r="F42" s="170"/>
      <c r="G42" s="170"/>
      <c r="H42" s="170"/>
      <c r="I42" s="188"/>
      <c r="J42" s="191"/>
    </row>
    <row r="43" spans="1:10" ht="21" customHeight="1" thickBot="1">
      <c r="A43" s="165"/>
      <c r="B43" s="177"/>
      <c r="C43" s="180"/>
      <c r="D43" s="183"/>
      <c r="E43" s="171"/>
      <c r="F43" s="171"/>
      <c r="G43" s="171"/>
      <c r="H43" s="171"/>
      <c r="I43" s="189"/>
      <c r="J43" s="192"/>
    </row>
    <row r="44" spans="1:10" ht="21" customHeight="1">
      <c r="A44" s="82"/>
      <c r="B44" s="83"/>
      <c r="C44" s="52"/>
      <c r="D44" s="52"/>
      <c r="E44" s="52"/>
      <c r="F44" s="52"/>
      <c r="G44" s="52"/>
      <c r="H44" s="52"/>
      <c r="I44" s="52"/>
      <c r="J44" s="52"/>
    </row>
    <row r="45" spans="1:10" ht="21" customHeight="1">
      <c r="D45" s="142"/>
      <c r="E45" s="142" t="s">
        <v>138</v>
      </c>
      <c r="F45" s="142"/>
      <c r="G45" s="142"/>
      <c r="H45" s="142" t="s">
        <v>139</v>
      </c>
      <c r="I45" s="142"/>
    </row>
    <row r="46" spans="1:10" ht="21" customHeight="1">
      <c r="D46" s="143"/>
      <c r="E46" s="142"/>
      <c r="F46" s="142"/>
      <c r="G46" s="143"/>
      <c r="H46" s="142"/>
      <c r="I46" s="142"/>
    </row>
    <row r="47" spans="1:10" ht="21" customHeight="1">
      <c r="D47" s="143" t="s">
        <v>41</v>
      </c>
      <c r="E47" s="142"/>
      <c r="F47" s="142"/>
      <c r="G47" s="143" t="s">
        <v>140</v>
      </c>
      <c r="H47" s="52"/>
      <c r="I47" s="142"/>
    </row>
    <row r="48" spans="1:10" ht="21" customHeight="1">
      <c r="D48" s="143"/>
      <c r="E48" s="144" t="s">
        <v>141</v>
      </c>
      <c r="F48" s="142"/>
      <c r="G48" s="143"/>
      <c r="H48" s="144" t="s">
        <v>142</v>
      </c>
      <c r="I48" s="142"/>
    </row>
    <row r="49" spans="4:9" ht="21">
      <c r="D49" s="142"/>
      <c r="E49" s="142" t="s">
        <v>143</v>
      </c>
      <c r="F49" s="142"/>
      <c r="G49" s="142"/>
      <c r="H49" s="142" t="s">
        <v>144</v>
      </c>
      <c r="I49" s="142"/>
    </row>
  </sheetData>
  <mergeCells count="87">
    <mergeCell ref="D36:D37"/>
    <mergeCell ref="B35:J35"/>
    <mergeCell ref="A35:A37"/>
    <mergeCell ref="D10:D11"/>
    <mergeCell ref="A1:J1"/>
    <mergeCell ref="A2:J2"/>
    <mergeCell ref="A5:A7"/>
    <mergeCell ref="B5:B7"/>
    <mergeCell ref="C5:C7"/>
    <mergeCell ref="D5:H5"/>
    <mergeCell ref="J5:J7"/>
    <mergeCell ref="A3:J4"/>
    <mergeCell ref="D6:D7"/>
    <mergeCell ref="G6:G7"/>
    <mergeCell ref="H6:H7"/>
    <mergeCell ref="B8:C8"/>
    <mergeCell ref="A9:A34"/>
    <mergeCell ref="I23:I24"/>
    <mergeCell ref="B23:B24"/>
    <mergeCell ref="J12:J13"/>
    <mergeCell ref="D14:D15"/>
    <mergeCell ref="E14:E15"/>
    <mergeCell ref="F14:F15"/>
    <mergeCell ref="G14:G15"/>
    <mergeCell ref="I14:I15"/>
    <mergeCell ref="I12:I13"/>
    <mergeCell ref="D12:D13"/>
    <mergeCell ref="E12:E13"/>
    <mergeCell ref="F12:F13"/>
    <mergeCell ref="H14:H15"/>
    <mergeCell ref="G12:G13"/>
    <mergeCell ref="H12:H13"/>
    <mergeCell ref="H23:H24"/>
    <mergeCell ref="J21:J22"/>
    <mergeCell ref="D16:D18"/>
    <mergeCell ref="I16:I18"/>
    <mergeCell ref="B19:B20"/>
    <mergeCell ref="C19:C20"/>
    <mergeCell ref="D19:D20"/>
    <mergeCell ref="I19:I20"/>
    <mergeCell ref="D25:D26"/>
    <mergeCell ref="D23:D24"/>
    <mergeCell ref="E23:E24"/>
    <mergeCell ref="F23:F24"/>
    <mergeCell ref="G23:G24"/>
    <mergeCell ref="I31:I32"/>
    <mergeCell ref="B27:B28"/>
    <mergeCell ref="C27:C28"/>
    <mergeCell ref="D27:D28"/>
    <mergeCell ref="D29:D30"/>
    <mergeCell ref="E31:E32"/>
    <mergeCell ref="F31:F32"/>
    <mergeCell ref="G31:G32"/>
    <mergeCell ref="D33:D34"/>
    <mergeCell ref="B31:B32"/>
    <mergeCell ref="C31:C32"/>
    <mergeCell ref="D31:D32"/>
    <mergeCell ref="B9:J9"/>
    <mergeCell ref="H31:H32"/>
    <mergeCell ref="B29:B30"/>
    <mergeCell ref="J19:J20"/>
    <mergeCell ref="B21:B22"/>
    <mergeCell ref="C21:C22"/>
    <mergeCell ref="D21:D22"/>
    <mergeCell ref="E21:E22"/>
    <mergeCell ref="F21:F22"/>
    <mergeCell ref="G21:G22"/>
    <mergeCell ref="H21:H22"/>
    <mergeCell ref="I21:I22"/>
    <mergeCell ref="H41:H43"/>
    <mergeCell ref="I41:I43"/>
    <mergeCell ref="J41:J43"/>
    <mergeCell ref="F38:F40"/>
    <mergeCell ref="G38:G40"/>
    <mergeCell ref="H38:H40"/>
    <mergeCell ref="I38:I40"/>
    <mergeCell ref="A38:A40"/>
    <mergeCell ref="A41:A43"/>
    <mergeCell ref="C38:C40"/>
    <mergeCell ref="F41:F43"/>
    <mergeCell ref="G41:G43"/>
    <mergeCell ref="D38:D40"/>
    <mergeCell ref="B41:B43"/>
    <mergeCell ref="C41:C43"/>
    <mergeCell ref="D41:D43"/>
    <mergeCell ref="E41:E43"/>
    <mergeCell ref="E38:E40"/>
  </mergeCells>
  <pageMargins left="0.7" right="0.7" top="0.75" bottom="0.75" header="0.3" footer="0.3"/>
  <pageSetup paperSize="9" scale="5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opLeftCell="A31" zoomScale="90" zoomScaleNormal="90" workbookViewId="0">
      <selection activeCell="D34" sqref="D34:D36"/>
    </sheetView>
  </sheetViews>
  <sheetFormatPr defaultColWidth="9.125" defaultRowHeight="14.25"/>
  <cols>
    <col min="1" max="1" width="6.125" style="1" customWidth="1"/>
    <col min="2" max="2" width="35.875" style="1" bestFit="1" customWidth="1"/>
    <col min="3" max="3" width="39" style="1" bestFit="1" customWidth="1"/>
    <col min="4" max="4" width="26.25" style="1" bestFit="1" customWidth="1"/>
    <col min="5" max="5" width="13.125" style="1" customWidth="1"/>
    <col min="6" max="6" width="12.125" style="1" customWidth="1"/>
    <col min="7" max="7" width="10.75" style="1" customWidth="1"/>
    <col min="8" max="8" width="6.25" style="1" bestFit="1" customWidth="1"/>
    <col min="9" max="9" width="22" style="1" bestFit="1" customWidth="1"/>
    <col min="10" max="10" width="54" style="1" bestFit="1" customWidth="1"/>
    <col min="11" max="13" width="9.125" style="1"/>
    <col min="14" max="14" width="74" style="1" bestFit="1" customWidth="1"/>
    <col min="15" max="15" width="79.25" style="1" bestFit="1" customWidth="1"/>
    <col min="16" max="16" width="17.25" style="1" bestFit="1" customWidth="1"/>
    <col min="17" max="17" width="9.125" style="1" customWidth="1"/>
    <col min="18" max="20" width="9.125" style="1"/>
    <col min="21" max="21" width="33.375" style="1" bestFit="1" customWidth="1"/>
    <col min="22" max="22" width="28" style="1" bestFit="1" customWidth="1"/>
    <col min="23" max="24" width="9.125" style="1" customWidth="1"/>
    <col min="25" max="16384" width="9.125" style="1"/>
  </cols>
  <sheetData>
    <row r="1" spans="1:10" ht="23.25">
      <c r="A1" s="284"/>
      <c r="B1" s="285"/>
      <c r="C1" s="285"/>
      <c r="D1" s="286"/>
      <c r="E1" s="287"/>
      <c r="F1" s="287"/>
      <c r="G1" s="287"/>
      <c r="H1" s="287"/>
      <c r="I1" s="287"/>
      <c r="J1" s="288"/>
    </row>
    <row r="2" spans="1:10" ht="26.25">
      <c r="A2" s="289" t="s">
        <v>136</v>
      </c>
      <c r="B2" s="290"/>
      <c r="C2" s="290"/>
      <c r="D2" s="291"/>
      <c r="E2" s="290"/>
      <c r="F2" s="290"/>
      <c r="G2" s="290"/>
      <c r="H2" s="290"/>
      <c r="I2" s="290"/>
      <c r="J2" s="292"/>
    </row>
    <row r="3" spans="1:10" ht="26.25">
      <c r="A3" s="289" t="s">
        <v>95</v>
      </c>
      <c r="B3" s="290"/>
      <c r="C3" s="290"/>
      <c r="D3" s="291"/>
      <c r="E3" s="290"/>
      <c r="F3" s="290"/>
      <c r="G3" s="290"/>
      <c r="H3" s="290"/>
      <c r="I3" s="290"/>
      <c r="J3" s="292"/>
    </row>
    <row r="4" spans="1:10" ht="26.25">
      <c r="A4" s="289" t="s">
        <v>148</v>
      </c>
      <c r="B4" s="290"/>
      <c r="C4" s="290"/>
      <c r="D4" s="291"/>
      <c r="E4" s="290"/>
      <c r="F4" s="290"/>
      <c r="G4" s="290"/>
      <c r="H4" s="290"/>
      <c r="I4" s="290"/>
      <c r="J4" s="292"/>
    </row>
    <row r="5" spans="1:10" ht="24" customHeight="1">
      <c r="A5" s="293" t="s">
        <v>15</v>
      </c>
      <c r="B5" s="294"/>
      <c r="C5" s="294"/>
      <c r="D5" s="295"/>
      <c r="E5" s="294"/>
      <c r="F5" s="294"/>
      <c r="G5" s="294"/>
      <c r="H5" s="294"/>
      <c r="I5" s="294"/>
      <c r="J5" s="296"/>
    </row>
    <row r="6" spans="1:10" ht="21">
      <c r="A6" s="276" t="s">
        <v>0</v>
      </c>
      <c r="B6" s="269" t="s">
        <v>1</v>
      </c>
      <c r="C6" s="277" t="s">
        <v>2</v>
      </c>
      <c r="D6" s="280" t="s">
        <v>54</v>
      </c>
      <c r="E6" s="269"/>
      <c r="F6" s="269"/>
      <c r="G6" s="269"/>
      <c r="H6" s="269"/>
      <c r="I6" s="84" t="s">
        <v>4</v>
      </c>
      <c r="J6" s="269" t="s">
        <v>6</v>
      </c>
    </row>
    <row r="7" spans="1:10" ht="21.75" thickBot="1">
      <c r="A7" s="276"/>
      <c r="B7" s="269"/>
      <c r="C7" s="278"/>
      <c r="D7" s="270" t="s">
        <v>7</v>
      </c>
      <c r="E7" s="85" t="s">
        <v>8</v>
      </c>
      <c r="F7" s="84" t="s">
        <v>9</v>
      </c>
      <c r="G7" s="269" t="s">
        <v>10</v>
      </c>
      <c r="H7" s="269" t="s">
        <v>11</v>
      </c>
      <c r="I7" s="84" t="s">
        <v>5</v>
      </c>
      <c r="J7" s="269"/>
    </row>
    <row r="8" spans="1:10" ht="21">
      <c r="A8" s="276"/>
      <c r="B8" s="269"/>
      <c r="C8" s="279"/>
      <c r="D8" s="271"/>
      <c r="E8" s="85" t="s">
        <v>12</v>
      </c>
      <c r="F8" s="84" t="s">
        <v>13</v>
      </c>
      <c r="G8" s="269"/>
      <c r="H8" s="269"/>
      <c r="I8" s="86"/>
      <c r="J8" s="269"/>
    </row>
    <row r="9" spans="1:10" ht="21.75" thickBot="1">
      <c r="A9" s="87"/>
      <c r="B9" s="275" t="s">
        <v>14</v>
      </c>
      <c r="C9" s="275"/>
      <c r="D9" s="88"/>
      <c r="E9" s="59"/>
      <c r="F9" s="59"/>
      <c r="G9" s="59"/>
      <c r="H9" s="59"/>
      <c r="I9" s="60"/>
      <c r="J9" s="59"/>
    </row>
    <row r="10" spans="1:10" ht="21" customHeight="1" thickBot="1">
      <c r="A10" s="163">
        <v>1</v>
      </c>
      <c r="B10" s="281" t="s">
        <v>104</v>
      </c>
      <c r="C10" s="282"/>
      <c r="D10" s="282"/>
      <c r="E10" s="282"/>
      <c r="F10" s="282"/>
      <c r="G10" s="282"/>
      <c r="H10" s="282"/>
      <c r="I10" s="282"/>
      <c r="J10" s="283"/>
    </row>
    <row r="11" spans="1:10" ht="21" customHeight="1">
      <c r="A11" s="164"/>
      <c r="B11" s="207" t="s">
        <v>105</v>
      </c>
      <c r="C11" s="273" t="s">
        <v>106</v>
      </c>
      <c r="D11" s="274">
        <v>13300</v>
      </c>
      <c r="E11" s="188" t="s">
        <v>134</v>
      </c>
      <c r="F11" s="188" t="s">
        <v>134</v>
      </c>
      <c r="G11" s="188" t="s">
        <v>134</v>
      </c>
      <c r="H11" s="188" t="s">
        <v>134</v>
      </c>
      <c r="I11" s="246" t="str">
        <f>+แผนการใช้จ่ายงบประมาณ!I10</f>
        <v>ต.ค.2568-ก.ย.2569</v>
      </c>
      <c r="J11" s="15" t="s">
        <v>60</v>
      </c>
    </row>
    <row r="12" spans="1:10" ht="21" customHeight="1">
      <c r="A12" s="164"/>
      <c r="B12" s="266"/>
      <c r="C12" s="267"/>
      <c r="D12" s="213"/>
      <c r="E12" s="189"/>
      <c r="F12" s="189"/>
      <c r="G12" s="189"/>
      <c r="H12" s="189"/>
      <c r="I12" s="247"/>
      <c r="J12" s="18" t="s">
        <v>77</v>
      </c>
    </row>
    <row r="13" spans="1:10" ht="21" customHeight="1">
      <c r="A13" s="164"/>
      <c r="B13" s="89" t="s">
        <v>16</v>
      </c>
      <c r="C13" s="18" t="s">
        <v>42</v>
      </c>
      <c r="D13" s="90">
        <v>800</v>
      </c>
      <c r="E13" s="116" t="s">
        <v>134</v>
      </c>
      <c r="F13" s="116" t="s">
        <v>134</v>
      </c>
      <c r="G13" s="116" t="s">
        <v>134</v>
      </c>
      <c r="H13" s="116" t="s">
        <v>134</v>
      </c>
      <c r="I13" s="91" t="str">
        <f>+I11</f>
        <v>ต.ค.2568-ก.ย.2569</v>
      </c>
      <c r="J13" s="18" t="s">
        <v>62</v>
      </c>
    </row>
    <row r="14" spans="1:10" ht="21" customHeight="1">
      <c r="A14" s="164"/>
      <c r="B14" s="89" t="s">
        <v>18</v>
      </c>
      <c r="C14" s="18" t="s">
        <v>31</v>
      </c>
      <c r="D14" s="90">
        <v>38300</v>
      </c>
      <c r="E14" s="116" t="s">
        <v>134</v>
      </c>
      <c r="F14" s="116" t="s">
        <v>134</v>
      </c>
      <c r="G14" s="116" t="s">
        <v>134</v>
      </c>
      <c r="H14" s="116" t="s">
        <v>134</v>
      </c>
      <c r="I14" s="91" t="str">
        <f>+I11</f>
        <v>ต.ค.2568-ก.ย.2569</v>
      </c>
      <c r="J14" s="18" t="s">
        <v>116</v>
      </c>
    </row>
    <row r="15" spans="1:10" ht="21" customHeight="1">
      <c r="A15" s="164"/>
      <c r="B15" s="266" t="s">
        <v>107</v>
      </c>
      <c r="C15" s="267" t="s">
        <v>108</v>
      </c>
      <c r="D15" s="268">
        <v>3200</v>
      </c>
      <c r="E15" s="187"/>
      <c r="F15" s="187"/>
      <c r="G15" s="187"/>
      <c r="H15" s="187"/>
      <c r="I15" s="245" t="str">
        <f>+I11</f>
        <v>ต.ค.2568-ก.ย.2569</v>
      </c>
      <c r="J15" s="248" t="s">
        <v>117</v>
      </c>
    </row>
    <row r="16" spans="1:10" ht="21" customHeight="1">
      <c r="A16" s="164"/>
      <c r="B16" s="266"/>
      <c r="C16" s="267"/>
      <c r="D16" s="268"/>
      <c r="E16" s="188"/>
      <c r="F16" s="188"/>
      <c r="G16" s="188"/>
      <c r="H16" s="188"/>
      <c r="I16" s="246"/>
      <c r="J16" s="249"/>
    </row>
    <row r="17" spans="1:10" ht="21" customHeight="1">
      <c r="A17" s="164"/>
      <c r="B17" s="266"/>
      <c r="C17" s="267"/>
      <c r="D17" s="268"/>
      <c r="E17" s="189"/>
      <c r="F17" s="189"/>
      <c r="G17" s="189"/>
      <c r="H17" s="189"/>
      <c r="I17" s="247"/>
      <c r="J17" s="250"/>
    </row>
    <row r="18" spans="1:10" ht="21" customHeight="1">
      <c r="A18" s="164"/>
      <c r="B18" s="16" t="s">
        <v>47</v>
      </c>
      <c r="C18" s="13" t="s">
        <v>58</v>
      </c>
      <c r="D18" s="19">
        <v>420000</v>
      </c>
      <c r="E18" s="116" t="s">
        <v>134</v>
      </c>
      <c r="F18" s="116" t="s">
        <v>134</v>
      </c>
      <c r="G18" s="116" t="s">
        <v>134</v>
      </c>
      <c r="H18" s="116" t="s">
        <v>134</v>
      </c>
      <c r="I18" s="92" t="str">
        <f>+I11</f>
        <v>ต.ค.2568-ก.ย.2569</v>
      </c>
      <c r="J18" s="13" t="s">
        <v>57</v>
      </c>
    </row>
    <row r="19" spans="1:10" ht="21" customHeight="1">
      <c r="A19" s="164"/>
      <c r="B19" s="16" t="s">
        <v>48</v>
      </c>
      <c r="C19" s="13" t="s">
        <v>51</v>
      </c>
      <c r="D19" s="19">
        <v>57600</v>
      </c>
      <c r="E19" s="116" t="s">
        <v>134</v>
      </c>
      <c r="F19" s="116" t="s">
        <v>134</v>
      </c>
      <c r="G19" s="116" t="s">
        <v>134</v>
      </c>
      <c r="H19" s="116" t="s">
        <v>134</v>
      </c>
      <c r="I19" s="92" t="str">
        <f>+I11</f>
        <v>ต.ค.2568-ก.ย.2569</v>
      </c>
      <c r="J19" s="13" t="s">
        <v>59</v>
      </c>
    </row>
    <row r="20" spans="1:10" ht="21" customHeight="1">
      <c r="A20" s="164"/>
      <c r="B20" s="16" t="s">
        <v>24</v>
      </c>
      <c r="C20" s="18" t="s">
        <v>87</v>
      </c>
      <c r="D20" s="19">
        <v>16100</v>
      </c>
      <c r="E20" s="116" t="s">
        <v>134</v>
      </c>
      <c r="F20" s="116" t="s">
        <v>134</v>
      </c>
      <c r="G20" s="116" t="s">
        <v>134</v>
      </c>
      <c r="H20" s="116" t="s">
        <v>134</v>
      </c>
      <c r="I20" s="92" t="str">
        <f>+I11</f>
        <v>ต.ค.2568-ก.ย.2569</v>
      </c>
      <c r="J20" s="13" t="s">
        <v>88</v>
      </c>
    </row>
    <row r="21" spans="1:10" ht="21" customHeight="1">
      <c r="A21" s="164"/>
      <c r="B21" s="255" t="s">
        <v>26</v>
      </c>
      <c r="C21" s="200"/>
      <c r="D21" s="200"/>
      <c r="E21" s="200"/>
      <c r="F21" s="200"/>
      <c r="G21" s="200"/>
      <c r="H21" s="200"/>
      <c r="I21" s="200"/>
      <c r="J21" s="201"/>
    </row>
    <row r="22" spans="1:10" ht="29.25" customHeight="1">
      <c r="A22" s="164"/>
      <c r="B22" s="89" t="s">
        <v>93</v>
      </c>
      <c r="C22" s="93" t="s">
        <v>122</v>
      </c>
      <c r="D22" s="90">
        <v>539800</v>
      </c>
      <c r="E22" s="116" t="s">
        <v>134</v>
      </c>
      <c r="F22" s="116" t="s">
        <v>134</v>
      </c>
      <c r="G22" s="116" t="s">
        <v>134</v>
      </c>
      <c r="H22" s="116" t="s">
        <v>134</v>
      </c>
      <c r="I22" s="92" t="str">
        <f>+I11</f>
        <v>ต.ค.2568-ก.ย.2569</v>
      </c>
      <c r="J22" s="69" t="s">
        <v>76</v>
      </c>
    </row>
    <row r="23" spans="1:10" ht="30.75" customHeight="1">
      <c r="A23" s="164"/>
      <c r="B23" s="89" t="s">
        <v>121</v>
      </c>
      <c r="C23" s="93" t="s">
        <v>122</v>
      </c>
      <c r="D23" s="26">
        <v>60000</v>
      </c>
      <c r="E23" s="116" t="s">
        <v>134</v>
      </c>
      <c r="F23" s="116" t="s">
        <v>134</v>
      </c>
      <c r="G23" s="116" t="s">
        <v>134</v>
      </c>
      <c r="H23" s="116" t="s">
        <v>134</v>
      </c>
      <c r="I23" s="92" t="str">
        <f>+I11</f>
        <v>ต.ค.2568-ก.ย.2569</v>
      </c>
      <c r="J23" s="20" t="s">
        <v>94</v>
      </c>
    </row>
    <row r="24" spans="1:10" ht="21" customHeight="1">
      <c r="A24" s="164"/>
      <c r="B24" s="27" t="s">
        <v>49</v>
      </c>
      <c r="C24" s="28" t="s">
        <v>83</v>
      </c>
      <c r="D24" s="19">
        <v>8600</v>
      </c>
      <c r="E24" s="116" t="s">
        <v>134</v>
      </c>
      <c r="F24" s="116" t="s">
        <v>134</v>
      </c>
      <c r="G24" s="116" t="s">
        <v>134</v>
      </c>
      <c r="H24" s="116" t="s">
        <v>134</v>
      </c>
      <c r="I24" s="134" t="str">
        <f>+I11</f>
        <v>ต.ค.2568-ก.ย.2569</v>
      </c>
      <c r="J24" s="13" t="s">
        <v>89</v>
      </c>
    </row>
    <row r="25" spans="1:10" ht="21" customHeight="1">
      <c r="A25" s="164"/>
      <c r="B25" s="27" t="s">
        <v>111</v>
      </c>
      <c r="C25" s="28" t="s">
        <v>81</v>
      </c>
      <c r="D25" s="196">
        <v>19000</v>
      </c>
      <c r="E25" s="66"/>
      <c r="F25" s="66"/>
      <c r="G25" s="66"/>
      <c r="H25" s="66"/>
      <c r="I25" s="134" t="str">
        <f>+I11</f>
        <v>ต.ค.2568-ก.ย.2569</v>
      </c>
      <c r="J25" s="13" t="s">
        <v>71</v>
      </c>
    </row>
    <row r="26" spans="1:10" ht="21" customHeight="1">
      <c r="A26" s="164"/>
      <c r="B26" s="94"/>
      <c r="C26" s="73" t="s">
        <v>82</v>
      </c>
      <c r="D26" s="197"/>
      <c r="E26" s="108" t="s">
        <v>134</v>
      </c>
      <c r="F26" s="108" t="s">
        <v>134</v>
      </c>
      <c r="G26" s="108" t="s">
        <v>134</v>
      </c>
      <c r="H26" s="108" t="s">
        <v>134</v>
      </c>
      <c r="I26" s="135"/>
      <c r="J26" s="15" t="s">
        <v>70</v>
      </c>
    </row>
    <row r="27" spans="1:10" ht="21" customHeight="1">
      <c r="A27" s="164"/>
      <c r="B27" s="16" t="s">
        <v>34</v>
      </c>
      <c r="C27" s="13" t="s">
        <v>53</v>
      </c>
      <c r="D27" s="132">
        <v>3300</v>
      </c>
      <c r="E27" s="62" t="s">
        <v>134</v>
      </c>
      <c r="F27" s="62" t="s">
        <v>134</v>
      </c>
      <c r="G27" s="62" t="s">
        <v>134</v>
      </c>
      <c r="H27" s="62" t="s">
        <v>134</v>
      </c>
      <c r="I27" s="134" t="str">
        <f>+I11</f>
        <v>ต.ค.2568-ก.ย.2569</v>
      </c>
      <c r="J27" s="13" t="s">
        <v>72</v>
      </c>
    </row>
    <row r="28" spans="1:10" ht="21" customHeight="1">
      <c r="A28" s="164"/>
      <c r="B28" s="63"/>
      <c r="C28" s="15"/>
      <c r="D28" s="133"/>
      <c r="E28" s="81"/>
      <c r="F28" s="81"/>
      <c r="G28" s="67"/>
      <c r="H28" s="81"/>
      <c r="I28" s="135"/>
      <c r="J28" s="15" t="s">
        <v>73</v>
      </c>
    </row>
    <row r="29" spans="1:10" ht="21">
      <c r="A29" s="164"/>
      <c r="B29" s="95" t="s">
        <v>27</v>
      </c>
      <c r="C29" s="13" t="s">
        <v>84</v>
      </c>
      <c r="D29" s="132">
        <v>24600</v>
      </c>
      <c r="E29" s="62" t="s">
        <v>134</v>
      </c>
      <c r="F29" s="62" t="s">
        <v>134</v>
      </c>
      <c r="G29" s="62" t="s">
        <v>134</v>
      </c>
      <c r="H29" s="62" t="s">
        <v>134</v>
      </c>
      <c r="I29" s="136" t="str">
        <f>+I11</f>
        <v>ต.ค.2568-ก.ย.2569</v>
      </c>
      <c r="J29" s="13" t="s">
        <v>74</v>
      </c>
    </row>
    <row r="30" spans="1:10" ht="21" customHeight="1" thickBot="1">
      <c r="A30" s="165"/>
      <c r="B30" s="96"/>
      <c r="C30" s="20" t="s">
        <v>29</v>
      </c>
      <c r="D30" s="137"/>
      <c r="E30" s="67"/>
      <c r="F30" s="67"/>
      <c r="G30" s="67"/>
      <c r="H30" s="67"/>
      <c r="I30" s="136"/>
      <c r="J30" s="20" t="s">
        <v>75</v>
      </c>
    </row>
    <row r="31" spans="1:10" ht="21" customHeight="1">
      <c r="A31" s="272">
        <v>2</v>
      </c>
      <c r="B31" s="97" t="s">
        <v>125</v>
      </c>
      <c r="C31" s="98"/>
      <c r="D31" s="99"/>
      <c r="E31" s="138"/>
      <c r="F31" s="138"/>
      <c r="G31" s="100"/>
      <c r="H31" s="138"/>
      <c r="I31" s="101"/>
      <c r="J31" s="100"/>
    </row>
    <row r="32" spans="1:10" ht="63.75" customHeight="1" thickBot="1">
      <c r="A32" s="222"/>
      <c r="B32" s="31" t="s">
        <v>126</v>
      </c>
      <c r="C32" s="32" t="s">
        <v>127</v>
      </c>
      <c r="D32" s="33">
        <v>3652100</v>
      </c>
      <c r="E32" s="131" t="s">
        <v>134</v>
      </c>
      <c r="F32" s="131" t="s">
        <v>134</v>
      </c>
      <c r="G32" s="131" t="s">
        <v>134</v>
      </c>
      <c r="H32" s="131" t="s">
        <v>134</v>
      </c>
      <c r="I32" s="102" t="s">
        <v>129</v>
      </c>
      <c r="J32" s="35" t="s">
        <v>130</v>
      </c>
    </row>
    <row r="33" spans="1:10" ht="21" customHeight="1">
      <c r="A33" s="160">
        <v>3</v>
      </c>
      <c r="B33" s="256" t="s">
        <v>30</v>
      </c>
      <c r="C33" s="256"/>
      <c r="D33" s="256"/>
      <c r="E33" s="257"/>
      <c r="F33" s="257"/>
      <c r="G33" s="257"/>
      <c r="H33" s="257"/>
      <c r="I33" s="256"/>
      <c r="J33" s="258"/>
    </row>
    <row r="34" spans="1:10" ht="21">
      <c r="A34" s="161"/>
      <c r="B34" s="251" t="s">
        <v>114</v>
      </c>
      <c r="C34" s="167" t="s">
        <v>115</v>
      </c>
      <c r="D34" s="253">
        <v>78000</v>
      </c>
      <c r="E34" s="36"/>
      <c r="F34" s="36"/>
      <c r="G34" s="36"/>
      <c r="H34" s="36"/>
      <c r="I34" s="122" t="str">
        <f>+I11</f>
        <v>ต.ค.2568-ก.ย.2569</v>
      </c>
      <c r="J34" s="78" t="s">
        <v>79</v>
      </c>
    </row>
    <row r="35" spans="1:10" ht="21" customHeight="1">
      <c r="A35" s="161"/>
      <c r="B35" s="251"/>
      <c r="C35" s="167"/>
      <c r="D35" s="253"/>
      <c r="E35" s="106" t="s">
        <v>134</v>
      </c>
      <c r="F35" s="106" t="s">
        <v>134</v>
      </c>
      <c r="G35" s="106" t="s">
        <v>134</v>
      </c>
      <c r="H35" s="106" t="s">
        <v>134</v>
      </c>
      <c r="I35" s="122"/>
      <c r="J35" s="78" t="s">
        <v>46</v>
      </c>
    </row>
    <row r="36" spans="1:10" ht="21" customHeight="1">
      <c r="A36" s="161"/>
      <c r="B36" s="252"/>
      <c r="C36" s="168"/>
      <c r="D36" s="254"/>
      <c r="E36" s="103"/>
      <c r="F36" s="103"/>
      <c r="G36" s="104"/>
      <c r="H36" s="103"/>
      <c r="I36" s="122"/>
      <c r="J36" s="78"/>
    </row>
    <row r="37" spans="1:10" ht="21" customHeight="1">
      <c r="A37" s="161"/>
      <c r="B37" s="37" t="s">
        <v>30</v>
      </c>
      <c r="C37" s="259" t="s">
        <v>92</v>
      </c>
      <c r="D37" s="124"/>
      <c r="E37" s="36"/>
      <c r="F37" s="36"/>
      <c r="G37" s="127"/>
      <c r="H37" s="36"/>
      <c r="I37" s="123" t="str">
        <f>+I11</f>
        <v>ต.ค.2568-ก.ย.2569</v>
      </c>
      <c r="J37" s="105" t="s">
        <v>78</v>
      </c>
    </row>
    <row r="38" spans="1:10" ht="21" customHeight="1">
      <c r="A38" s="161"/>
      <c r="B38" s="41" t="s">
        <v>91</v>
      </c>
      <c r="C38" s="260"/>
      <c r="D38" s="124">
        <v>24650</v>
      </c>
      <c r="E38" s="106" t="s">
        <v>134</v>
      </c>
      <c r="F38" s="106" t="s">
        <v>134</v>
      </c>
      <c r="G38" s="128" t="s">
        <v>134</v>
      </c>
      <c r="H38" s="106" t="s">
        <v>134</v>
      </c>
      <c r="I38" s="125"/>
      <c r="J38" s="44"/>
    </row>
    <row r="39" spans="1:10" ht="21" customHeight="1">
      <c r="A39" s="161"/>
      <c r="B39" s="41" t="s">
        <v>90</v>
      </c>
      <c r="C39" s="261"/>
      <c r="D39" s="124">
        <v>8000</v>
      </c>
      <c r="E39" s="129" t="s">
        <v>134</v>
      </c>
      <c r="F39" s="129" t="s">
        <v>134</v>
      </c>
      <c r="G39" s="130" t="s">
        <v>134</v>
      </c>
      <c r="H39" s="129" t="s">
        <v>134</v>
      </c>
      <c r="I39" s="125"/>
      <c r="J39" s="44"/>
    </row>
    <row r="40" spans="1:10" ht="21" customHeight="1" thickBot="1">
      <c r="A40" s="162"/>
      <c r="B40" s="45" t="s">
        <v>146</v>
      </c>
      <c r="C40" s="46" t="s">
        <v>135</v>
      </c>
      <c r="D40" s="47">
        <v>6000</v>
      </c>
      <c r="E40" s="129" t="s">
        <v>134</v>
      </c>
      <c r="F40" s="130" t="s">
        <v>134</v>
      </c>
      <c r="G40" s="107" t="s">
        <v>134</v>
      </c>
      <c r="H40" s="129" t="s">
        <v>134</v>
      </c>
      <c r="I40" s="126" t="str">
        <f>+I11</f>
        <v>ต.ค.2568-ก.ย.2569</v>
      </c>
      <c r="J40" s="46" t="s">
        <v>78</v>
      </c>
    </row>
    <row r="41" spans="1:10" ht="21" customHeight="1">
      <c r="A41" s="163">
        <v>4</v>
      </c>
      <c r="B41" s="175" t="s">
        <v>123</v>
      </c>
      <c r="C41" s="178" t="s">
        <v>124</v>
      </c>
      <c r="D41" s="71">
        <v>27000</v>
      </c>
      <c r="E41" s="62" t="s">
        <v>134</v>
      </c>
      <c r="F41" s="62" t="s">
        <v>134</v>
      </c>
      <c r="G41" s="108" t="s">
        <v>134</v>
      </c>
      <c r="H41" s="108" t="s">
        <v>134</v>
      </c>
      <c r="I41" s="121" t="str">
        <f>+I11</f>
        <v>ต.ค.2568-ก.ย.2569</v>
      </c>
      <c r="J41" s="13" t="s">
        <v>56</v>
      </c>
    </row>
    <row r="42" spans="1:10" ht="31.5" customHeight="1">
      <c r="A42" s="164"/>
      <c r="B42" s="176"/>
      <c r="C42" s="179"/>
      <c r="D42" s="117"/>
      <c r="E42" s="108"/>
      <c r="F42" s="108"/>
      <c r="G42" s="108"/>
      <c r="H42" s="108"/>
      <c r="I42" s="119"/>
      <c r="J42" s="20"/>
    </row>
    <row r="43" spans="1:10" ht="21.75" thickBot="1">
      <c r="A43" s="165"/>
      <c r="B43" s="176"/>
      <c r="C43" s="179"/>
      <c r="D43" s="118"/>
      <c r="E43" s="65"/>
      <c r="F43" s="65"/>
      <c r="G43" s="65"/>
      <c r="H43" s="65"/>
      <c r="I43" s="120"/>
      <c r="J43" s="15"/>
    </row>
    <row r="44" spans="1:10" ht="27" thickBot="1">
      <c r="A44" s="264" t="s">
        <v>40</v>
      </c>
      <c r="B44" s="265"/>
      <c r="C44" s="265"/>
      <c r="D44" s="109">
        <f>SUM(D10:D30)+SUM(D34:D43)</f>
        <v>1348250</v>
      </c>
      <c r="E44" s="262"/>
      <c r="F44" s="262"/>
      <c r="G44" s="262"/>
      <c r="H44" s="262"/>
      <c r="I44" s="263"/>
      <c r="J44" s="263"/>
    </row>
    <row r="45" spans="1:10">
      <c r="B45" s="5"/>
    </row>
    <row r="46" spans="1:10" ht="21">
      <c r="D46" s="142"/>
      <c r="E46" s="142" t="s">
        <v>138</v>
      </c>
      <c r="F46" s="142"/>
      <c r="G46" s="142"/>
      <c r="H46" s="142" t="s">
        <v>139</v>
      </c>
      <c r="I46" s="142"/>
    </row>
    <row r="47" spans="1:10" ht="21">
      <c r="D47" s="143"/>
      <c r="E47" s="142"/>
      <c r="F47" s="142"/>
      <c r="G47" s="143"/>
      <c r="H47" s="142"/>
      <c r="I47" s="142"/>
    </row>
    <row r="48" spans="1:10" ht="21">
      <c r="D48" s="143" t="s">
        <v>41</v>
      </c>
      <c r="E48" s="142"/>
      <c r="F48" s="142"/>
      <c r="G48" s="143" t="s">
        <v>140</v>
      </c>
      <c r="H48" s="52"/>
      <c r="I48" s="142"/>
    </row>
    <row r="49" spans="4:9" ht="21">
      <c r="D49" s="143"/>
      <c r="E49" s="144" t="s">
        <v>141</v>
      </c>
      <c r="F49" s="142"/>
      <c r="G49" s="143"/>
      <c r="H49" s="144" t="s">
        <v>142</v>
      </c>
      <c r="I49" s="142"/>
    </row>
    <row r="50" spans="4:9" ht="21">
      <c r="D50" s="142"/>
      <c r="E50" s="142" t="s">
        <v>143</v>
      </c>
      <c r="F50" s="142"/>
      <c r="G50" s="142"/>
      <c r="H50" s="142" t="s">
        <v>144</v>
      </c>
      <c r="I50" s="142"/>
    </row>
  </sheetData>
  <mergeCells count="47">
    <mergeCell ref="A1:J1"/>
    <mergeCell ref="A2:J2"/>
    <mergeCell ref="A3:J3"/>
    <mergeCell ref="A4:J4"/>
    <mergeCell ref="A5:J5"/>
    <mergeCell ref="J6:J8"/>
    <mergeCell ref="D7:D8"/>
    <mergeCell ref="G7:G8"/>
    <mergeCell ref="H7:H8"/>
    <mergeCell ref="A31:A32"/>
    <mergeCell ref="B11:B12"/>
    <mergeCell ref="C11:C12"/>
    <mergeCell ref="D11:D12"/>
    <mergeCell ref="B9:C9"/>
    <mergeCell ref="A6:A8"/>
    <mergeCell ref="B6:B8"/>
    <mergeCell ref="C6:C8"/>
    <mergeCell ref="D6:H6"/>
    <mergeCell ref="B10:J10"/>
    <mergeCell ref="G11:G12"/>
    <mergeCell ref="E15:E17"/>
    <mergeCell ref="C37:C39"/>
    <mergeCell ref="A33:A40"/>
    <mergeCell ref="E44:J44"/>
    <mergeCell ref="D25:D26"/>
    <mergeCell ref="B41:B43"/>
    <mergeCell ref="C41:C43"/>
    <mergeCell ref="A41:A43"/>
    <mergeCell ref="A44:C44"/>
    <mergeCell ref="A10:A30"/>
    <mergeCell ref="I11:I12"/>
    <mergeCell ref="E11:E12"/>
    <mergeCell ref="F11:F12"/>
    <mergeCell ref="H11:H12"/>
    <mergeCell ref="B15:B17"/>
    <mergeCell ref="C15:C17"/>
    <mergeCell ref="D15:D17"/>
    <mergeCell ref="B34:B36"/>
    <mergeCell ref="C34:C36"/>
    <mergeCell ref="D34:D36"/>
    <mergeCell ref="B21:J21"/>
    <mergeCell ref="B33:J33"/>
    <mergeCell ref="F15:F17"/>
    <mergeCell ref="G15:G17"/>
    <mergeCell ref="H15:H17"/>
    <mergeCell ref="I15:I17"/>
    <mergeCell ref="J15:J17"/>
  </mergeCells>
  <pageMargins left="0.7" right="0.7" top="0.75" bottom="0.75" header="0.3" footer="0.3"/>
  <pageSetup paperSize="9" scale="5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0"/>
  <sheetViews>
    <sheetView topLeftCell="A32" zoomScale="80" zoomScaleNormal="80" workbookViewId="0">
      <selection activeCell="I20" sqref="I20"/>
    </sheetView>
  </sheetViews>
  <sheetFormatPr defaultColWidth="8.875" defaultRowHeight="14.25"/>
  <cols>
    <col min="1" max="1" width="7.375" style="1" customWidth="1"/>
    <col min="2" max="2" width="59.25" style="1" customWidth="1"/>
    <col min="3" max="3" width="50.625" style="1" customWidth="1"/>
    <col min="4" max="4" width="18.875" style="1" customWidth="1"/>
    <col min="5" max="5" width="15.125" style="1" customWidth="1"/>
    <col min="6" max="6" width="13.875" style="1" customWidth="1"/>
    <col min="7" max="7" width="13.625" style="1" customWidth="1"/>
    <col min="8" max="8" width="11.375" style="1" customWidth="1"/>
    <col min="9" max="9" width="20.625" style="1" customWidth="1"/>
    <col min="10" max="10" width="43.25" style="1" bestFit="1" customWidth="1"/>
    <col min="11" max="16384" width="8.875" style="1"/>
  </cols>
  <sheetData>
    <row r="1" spans="1:10" ht="21">
      <c r="A1" s="328"/>
      <c r="B1" s="329"/>
      <c r="C1" s="329"/>
      <c r="D1" s="330"/>
      <c r="E1" s="329"/>
      <c r="F1" s="329"/>
      <c r="G1" s="329"/>
      <c r="H1" s="329"/>
      <c r="I1" s="329"/>
      <c r="J1" s="330"/>
    </row>
    <row r="2" spans="1:10" ht="26.25">
      <c r="A2" s="331" t="s">
        <v>132</v>
      </c>
      <c r="B2" s="332"/>
      <c r="C2" s="332"/>
      <c r="D2" s="333"/>
      <c r="E2" s="332"/>
      <c r="F2" s="332"/>
      <c r="G2" s="332"/>
      <c r="H2" s="332"/>
      <c r="I2" s="332"/>
      <c r="J2" s="333"/>
    </row>
    <row r="3" spans="1:10" ht="26.25">
      <c r="A3" s="331" t="s">
        <v>101</v>
      </c>
      <c r="B3" s="332"/>
      <c r="C3" s="332"/>
      <c r="D3" s="333"/>
      <c r="E3" s="332"/>
      <c r="F3" s="332"/>
      <c r="G3" s="332"/>
      <c r="H3" s="332"/>
      <c r="I3" s="332"/>
      <c r="J3" s="333"/>
    </row>
    <row r="4" spans="1:10">
      <c r="A4" s="331" t="s">
        <v>145</v>
      </c>
      <c r="B4" s="332"/>
      <c r="C4" s="332"/>
      <c r="D4" s="333"/>
      <c r="E4" s="332"/>
      <c r="F4" s="332"/>
      <c r="G4" s="332"/>
      <c r="H4" s="332"/>
      <c r="I4" s="332"/>
      <c r="J4" s="333"/>
    </row>
    <row r="5" spans="1:10">
      <c r="A5" s="331"/>
      <c r="B5" s="332"/>
      <c r="C5" s="332"/>
      <c r="D5" s="333"/>
      <c r="E5" s="332"/>
      <c r="F5" s="332"/>
      <c r="G5" s="332"/>
      <c r="H5" s="332"/>
      <c r="I5" s="332"/>
      <c r="J5" s="333"/>
    </row>
    <row r="6" spans="1:10" ht="15" thickBot="1">
      <c r="A6" s="334"/>
      <c r="B6" s="335"/>
      <c r="C6" s="335"/>
      <c r="D6" s="336"/>
      <c r="E6" s="335"/>
      <c r="F6" s="335"/>
      <c r="G6" s="335"/>
      <c r="H6" s="335"/>
      <c r="I6" s="335"/>
      <c r="J6" s="336"/>
    </row>
    <row r="7" spans="1:10" ht="21.75" thickBot="1">
      <c r="A7" s="337" t="s">
        <v>0</v>
      </c>
      <c r="B7" s="340" t="s">
        <v>1</v>
      </c>
      <c r="C7" s="340" t="s">
        <v>2</v>
      </c>
      <c r="D7" s="344" t="s">
        <v>3</v>
      </c>
      <c r="E7" s="345"/>
      <c r="F7" s="345"/>
      <c r="G7" s="345"/>
      <c r="H7" s="346"/>
      <c r="I7" s="347" t="s">
        <v>35</v>
      </c>
      <c r="J7" s="340" t="s">
        <v>36</v>
      </c>
    </row>
    <row r="8" spans="1:10" ht="21.75" thickBot="1">
      <c r="A8" s="338"/>
      <c r="B8" s="341"/>
      <c r="C8" s="343"/>
      <c r="D8" s="344" t="s">
        <v>7</v>
      </c>
      <c r="E8" s="7" t="s">
        <v>8</v>
      </c>
      <c r="F8" s="7" t="s">
        <v>9</v>
      </c>
      <c r="G8" s="340" t="s">
        <v>10</v>
      </c>
      <c r="H8" s="340" t="s">
        <v>11</v>
      </c>
      <c r="I8" s="348"/>
      <c r="J8" s="341"/>
    </row>
    <row r="9" spans="1:10" ht="21.75" thickBot="1">
      <c r="A9" s="339"/>
      <c r="B9" s="342"/>
      <c r="C9" s="342"/>
      <c r="D9" s="349"/>
      <c r="E9" s="8" t="s">
        <v>12</v>
      </c>
      <c r="F9" s="8" t="s">
        <v>13</v>
      </c>
      <c r="G9" s="350"/>
      <c r="H9" s="350"/>
      <c r="I9" s="349"/>
      <c r="J9" s="350"/>
    </row>
    <row r="10" spans="1:10" ht="21.75" thickBot="1">
      <c r="A10" s="9"/>
      <c r="B10" s="317" t="s">
        <v>14</v>
      </c>
      <c r="C10" s="318"/>
      <c r="D10" s="10"/>
      <c r="E10" s="11"/>
      <c r="F10" s="11"/>
      <c r="G10" s="11"/>
      <c r="H10" s="11"/>
      <c r="I10" s="12"/>
      <c r="J10" s="11"/>
    </row>
    <row r="11" spans="1:10" ht="24" customHeight="1">
      <c r="A11" s="163">
        <v>1</v>
      </c>
      <c r="B11" s="310" t="s">
        <v>104</v>
      </c>
      <c r="C11" s="310"/>
      <c r="D11" s="310"/>
      <c r="E11" s="310"/>
      <c r="F11" s="310"/>
      <c r="G11" s="310"/>
      <c r="H11" s="310"/>
      <c r="I11" s="310"/>
      <c r="J11" s="311"/>
    </row>
    <row r="12" spans="1:10" ht="2.25" customHeight="1">
      <c r="A12" s="164"/>
      <c r="B12" s="312"/>
      <c r="C12" s="312"/>
      <c r="D12" s="312"/>
      <c r="E12" s="312"/>
      <c r="F12" s="312"/>
      <c r="G12" s="312"/>
      <c r="H12" s="312"/>
      <c r="I12" s="312"/>
      <c r="J12" s="313"/>
    </row>
    <row r="13" spans="1:10" ht="24.75" customHeight="1">
      <c r="A13" s="164"/>
      <c r="B13" s="206" t="s">
        <v>105</v>
      </c>
      <c r="C13" s="305" t="s">
        <v>106</v>
      </c>
      <c r="D13" s="29">
        <v>13300</v>
      </c>
      <c r="E13" s="114" t="s">
        <v>134</v>
      </c>
      <c r="F13" s="114" t="s">
        <v>134</v>
      </c>
      <c r="G13" s="114" t="s">
        <v>134</v>
      </c>
      <c r="H13" s="114" t="s">
        <v>134</v>
      </c>
      <c r="I13" s="314">
        <v>400</v>
      </c>
      <c r="J13" s="204" t="s">
        <v>102</v>
      </c>
    </row>
    <row r="14" spans="1:10" ht="24.75" customHeight="1">
      <c r="A14" s="164"/>
      <c r="B14" s="207"/>
      <c r="C14" s="273"/>
      <c r="D14" s="14"/>
      <c r="E14" s="15"/>
      <c r="F14" s="15"/>
      <c r="G14" s="15"/>
      <c r="H14" s="15"/>
      <c r="I14" s="316"/>
      <c r="J14" s="205"/>
    </row>
    <row r="15" spans="1:10" ht="24.75" customHeight="1">
      <c r="A15" s="164"/>
      <c r="B15" s="16" t="s">
        <v>16</v>
      </c>
      <c r="C15" s="13" t="s">
        <v>42</v>
      </c>
      <c r="D15" s="17">
        <v>800</v>
      </c>
      <c r="E15" s="114" t="s">
        <v>134</v>
      </c>
      <c r="F15" s="114" t="s">
        <v>134</v>
      </c>
      <c r="G15" s="114" t="s">
        <v>134</v>
      </c>
      <c r="H15" s="114" t="s">
        <v>134</v>
      </c>
      <c r="I15" s="139">
        <v>2000</v>
      </c>
      <c r="J15" s="18" t="s">
        <v>102</v>
      </c>
    </row>
    <row r="16" spans="1:10" ht="24.75" customHeight="1">
      <c r="A16" s="164"/>
      <c r="B16" s="16" t="s">
        <v>18</v>
      </c>
      <c r="C16" s="13" t="s">
        <v>31</v>
      </c>
      <c r="D16" s="19">
        <v>38300</v>
      </c>
      <c r="E16" s="114" t="s">
        <v>134</v>
      </c>
      <c r="F16" s="114" t="s">
        <v>134</v>
      </c>
      <c r="G16" s="114" t="s">
        <v>134</v>
      </c>
      <c r="H16" s="114" t="s">
        <v>134</v>
      </c>
      <c r="I16" s="140">
        <v>6000</v>
      </c>
      <c r="J16" s="18" t="s">
        <v>102</v>
      </c>
    </row>
    <row r="17" spans="1:10" ht="24.75" customHeight="1">
      <c r="A17" s="164"/>
      <c r="B17" s="206" t="s">
        <v>107</v>
      </c>
      <c r="C17" s="305" t="s">
        <v>108</v>
      </c>
      <c r="D17" s="212">
        <v>3200</v>
      </c>
      <c r="E17" s="13"/>
      <c r="F17" s="13"/>
      <c r="G17" s="13"/>
      <c r="H17" s="13"/>
      <c r="I17" s="314">
        <v>1000</v>
      </c>
      <c r="J17" s="204" t="s">
        <v>102</v>
      </c>
    </row>
    <row r="18" spans="1:10" ht="24.75" customHeight="1">
      <c r="A18" s="164"/>
      <c r="B18" s="307"/>
      <c r="C18" s="306"/>
      <c r="D18" s="274"/>
      <c r="E18" s="115" t="s">
        <v>134</v>
      </c>
      <c r="F18" s="115" t="s">
        <v>134</v>
      </c>
      <c r="G18" s="115" t="s">
        <v>134</v>
      </c>
      <c r="H18" s="115" t="s">
        <v>134</v>
      </c>
      <c r="I18" s="315"/>
      <c r="J18" s="304"/>
    </row>
    <row r="19" spans="1:10" ht="24.75" customHeight="1">
      <c r="A19" s="164"/>
      <c r="B19" s="207"/>
      <c r="C19" s="273"/>
      <c r="D19" s="213"/>
      <c r="E19" s="15"/>
      <c r="F19" s="15"/>
      <c r="G19" s="15"/>
      <c r="H19" s="15"/>
      <c r="I19" s="316"/>
      <c r="J19" s="205"/>
    </row>
    <row r="20" spans="1:10" ht="24.75" customHeight="1">
      <c r="A20" s="164"/>
      <c r="B20" s="16" t="s">
        <v>109</v>
      </c>
      <c r="C20" s="13" t="s">
        <v>58</v>
      </c>
      <c r="D20" s="19">
        <v>420000</v>
      </c>
      <c r="E20" s="114" t="s">
        <v>134</v>
      </c>
      <c r="F20" s="114" t="s">
        <v>134</v>
      </c>
      <c r="G20" s="114" t="s">
        <v>134</v>
      </c>
      <c r="H20" s="114" t="s">
        <v>134</v>
      </c>
      <c r="I20" s="19">
        <v>420000</v>
      </c>
      <c r="J20" s="21" t="s">
        <v>102</v>
      </c>
    </row>
    <row r="21" spans="1:10" ht="24.75" customHeight="1">
      <c r="A21" s="164"/>
      <c r="B21" s="16" t="s">
        <v>48</v>
      </c>
      <c r="C21" s="13" t="s">
        <v>51</v>
      </c>
      <c r="D21" s="19">
        <v>57600</v>
      </c>
      <c r="E21" s="114" t="s">
        <v>134</v>
      </c>
      <c r="F21" s="114" t="s">
        <v>134</v>
      </c>
      <c r="G21" s="114" t="s">
        <v>134</v>
      </c>
      <c r="H21" s="114" t="s">
        <v>134</v>
      </c>
      <c r="I21" s="19">
        <v>57600</v>
      </c>
      <c r="J21" s="18" t="s">
        <v>102</v>
      </c>
    </row>
    <row r="22" spans="1:10" ht="24.75" customHeight="1">
      <c r="A22" s="164"/>
      <c r="B22" s="206" t="s">
        <v>24</v>
      </c>
      <c r="C22" s="204" t="s">
        <v>87</v>
      </c>
      <c r="D22" s="212">
        <v>16100</v>
      </c>
      <c r="E22" s="114" t="s">
        <v>134</v>
      </c>
      <c r="F22" s="187" t="s">
        <v>134</v>
      </c>
      <c r="G22" s="187" t="s">
        <v>134</v>
      </c>
      <c r="H22" s="187" t="s">
        <v>134</v>
      </c>
      <c r="I22" s="212">
        <v>5450</v>
      </c>
      <c r="J22" s="204" t="s">
        <v>102</v>
      </c>
    </row>
    <row r="23" spans="1:10" ht="24.75" customHeight="1">
      <c r="A23" s="164"/>
      <c r="B23" s="207"/>
      <c r="C23" s="205"/>
      <c r="D23" s="213"/>
      <c r="E23" s="15"/>
      <c r="F23" s="189"/>
      <c r="G23" s="189"/>
      <c r="H23" s="189"/>
      <c r="I23" s="213"/>
      <c r="J23" s="205"/>
    </row>
    <row r="24" spans="1:10" ht="24.75" customHeight="1">
      <c r="A24" s="164"/>
      <c r="B24" s="319" t="s">
        <v>26</v>
      </c>
      <c r="C24" s="320"/>
      <c r="D24" s="321"/>
      <c r="E24" s="322"/>
      <c r="F24" s="322"/>
      <c r="G24" s="322"/>
      <c r="H24" s="322"/>
      <c r="I24" s="322"/>
      <c r="J24" s="323"/>
    </row>
    <row r="25" spans="1:10" ht="24.75" customHeight="1">
      <c r="A25" s="164"/>
      <c r="B25" s="22" t="s">
        <v>93</v>
      </c>
      <c r="C25" s="23" t="s">
        <v>113</v>
      </c>
      <c r="D25" s="24">
        <v>539800</v>
      </c>
      <c r="E25" s="114" t="s">
        <v>134</v>
      </c>
      <c r="F25" s="114" t="s">
        <v>134</v>
      </c>
      <c r="G25" s="114" t="s">
        <v>134</v>
      </c>
      <c r="H25" s="114" t="s">
        <v>134</v>
      </c>
      <c r="I25" s="24">
        <v>328000</v>
      </c>
      <c r="J25" s="18" t="s">
        <v>102</v>
      </c>
    </row>
    <row r="26" spans="1:10" ht="24.75" customHeight="1">
      <c r="A26" s="164"/>
      <c r="B26" s="22" t="s">
        <v>121</v>
      </c>
      <c r="C26" s="25" t="s">
        <v>113</v>
      </c>
      <c r="D26" s="26">
        <v>60000</v>
      </c>
      <c r="E26" s="114" t="s">
        <v>134</v>
      </c>
      <c r="F26" s="114" t="s">
        <v>134</v>
      </c>
      <c r="G26" s="114" t="s">
        <v>134</v>
      </c>
      <c r="H26" s="114" t="s">
        <v>134</v>
      </c>
      <c r="I26" s="24">
        <v>60000</v>
      </c>
      <c r="J26" s="18" t="s">
        <v>102</v>
      </c>
    </row>
    <row r="27" spans="1:10" ht="24.75" customHeight="1">
      <c r="A27" s="164"/>
      <c r="B27" s="27" t="s">
        <v>49</v>
      </c>
      <c r="C27" s="28" t="s">
        <v>83</v>
      </c>
      <c r="D27" s="19">
        <v>8600</v>
      </c>
      <c r="E27" s="114" t="s">
        <v>134</v>
      </c>
      <c r="F27" s="114" t="s">
        <v>134</v>
      </c>
      <c r="G27" s="114" t="s">
        <v>134</v>
      </c>
      <c r="H27" s="114" t="s">
        <v>134</v>
      </c>
      <c r="I27" s="29">
        <v>0</v>
      </c>
      <c r="J27" s="18" t="s">
        <v>102</v>
      </c>
    </row>
    <row r="28" spans="1:10" ht="24.75" customHeight="1">
      <c r="A28" s="164"/>
      <c r="B28" s="27" t="s">
        <v>111</v>
      </c>
      <c r="C28" s="28" t="s">
        <v>112</v>
      </c>
      <c r="D28" s="19">
        <v>19000</v>
      </c>
      <c r="E28" s="114" t="s">
        <v>134</v>
      </c>
      <c r="F28" s="114" t="s">
        <v>134</v>
      </c>
      <c r="G28" s="114" t="s">
        <v>134</v>
      </c>
      <c r="H28" s="114" t="s">
        <v>134</v>
      </c>
      <c r="I28" s="29">
        <v>0</v>
      </c>
      <c r="J28" s="13" t="s">
        <v>102</v>
      </c>
    </row>
    <row r="29" spans="1:10" ht="24.75" customHeight="1">
      <c r="A29" s="164"/>
      <c r="B29" s="16" t="s">
        <v>34</v>
      </c>
      <c r="C29" s="13" t="s">
        <v>53</v>
      </c>
      <c r="D29" s="30">
        <v>3300</v>
      </c>
      <c r="E29" s="114" t="s">
        <v>134</v>
      </c>
      <c r="F29" s="114" t="s">
        <v>134</v>
      </c>
      <c r="G29" s="114" t="s">
        <v>134</v>
      </c>
      <c r="H29" s="114" t="s">
        <v>134</v>
      </c>
      <c r="I29" s="19">
        <v>3300</v>
      </c>
      <c r="J29" s="18" t="s">
        <v>102</v>
      </c>
    </row>
    <row r="30" spans="1:10" ht="24.75" customHeight="1">
      <c r="A30" s="164"/>
      <c r="B30" s="206" t="s">
        <v>27</v>
      </c>
      <c r="C30" s="204" t="s">
        <v>110</v>
      </c>
      <c r="D30" s="212">
        <v>24600</v>
      </c>
      <c r="E30" s="114" t="s">
        <v>134</v>
      </c>
      <c r="F30" s="114" t="s">
        <v>134</v>
      </c>
      <c r="G30" s="114" t="s">
        <v>134</v>
      </c>
      <c r="H30" s="114" t="s">
        <v>134</v>
      </c>
      <c r="I30" s="212">
        <v>24600</v>
      </c>
      <c r="J30" s="13" t="s">
        <v>102</v>
      </c>
    </row>
    <row r="31" spans="1:10" ht="24.75" customHeight="1" thickBot="1">
      <c r="A31" s="165"/>
      <c r="B31" s="307"/>
      <c r="C31" s="304"/>
      <c r="D31" s="274"/>
      <c r="E31" s="20"/>
      <c r="F31" s="20"/>
      <c r="G31" s="20"/>
      <c r="H31" s="20"/>
      <c r="I31" s="274"/>
      <c r="J31" s="20"/>
    </row>
    <row r="32" spans="1:10" ht="24.75" customHeight="1">
      <c r="A32" s="272">
        <v>2</v>
      </c>
      <c r="B32" s="327" t="s">
        <v>125</v>
      </c>
      <c r="C32" s="218"/>
      <c r="D32" s="218"/>
      <c r="E32" s="218"/>
      <c r="F32" s="218"/>
      <c r="G32" s="218"/>
      <c r="H32" s="218"/>
      <c r="I32" s="218"/>
      <c r="J32" s="219"/>
    </row>
    <row r="33" spans="1:10" ht="75" customHeight="1" thickBot="1">
      <c r="A33" s="222"/>
      <c r="B33" s="31" t="s">
        <v>126</v>
      </c>
      <c r="C33" s="32" t="s">
        <v>127</v>
      </c>
      <c r="D33" s="33">
        <v>3652100</v>
      </c>
      <c r="E33" s="32" t="s">
        <v>134</v>
      </c>
      <c r="F33" s="32" t="s">
        <v>134</v>
      </c>
      <c r="G33" s="32" t="s">
        <v>134</v>
      </c>
      <c r="H33" s="32" t="s">
        <v>134</v>
      </c>
      <c r="I33" s="34">
        <v>0</v>
      </c>
      <c r="J33" s="35" t="s">
        <v>131</v>
      </c>
    </row>
    <row r="34" spans="1:10" ht="24.75" customHeight="1">
      <c r="A34" s="160">
        <v>2</v>
      </c>
      <c r="B34" s="256" t="s">
        <v>30</v>
      </c>
      <c r="C34" s="256"/>
      <c r="D34" s="256"/>
      <c r="E34" s="256"/>
      <c r="F34" s="256"/>
      <c r="G34" s="256"/>
      <c r="H34" s="256"/>
      <c r="I34" s="256"/>
      <c r="J34" s="258"/>
    </row>
    <row r="35" spans="1:10" ht="24.75" customHeight="1">
      <c r="A35" s="161"/>
      <c r="B35" s="300" t="s">
        <v>114</v>
      </c>
      <c r="C35" s="166" t="s">
        <v>115</v>
      </c>
      <c r="D35" s="324">
        <v>78000</v>
      </c>
      <c r="E35" s="193" t="s">
        <v>134</v>
      </c>
      <c r="F35" s="193" t="s">
        <v>134</v>
      </c>
      <c r="G35" s="193" t="s">
        <v>134</v>
      </c>
      <c r="H35" s="193" t="s">
        <v>134</v>
      </c>
      <c r="I35" s="324">
        <v>29000</v>
      </c>
      <c r="J35" s="259" t="s">
        <v>103</v>
      </c>
    </row>
    <row r="36" spans="1:10" ht="24.75" customHeight="1">
      <c r="A36" s="161"/>
      <c r="B36" s="301"/>
      <c r="C36" s="167"/>
      <c r="D36" s="325"/>
      <c r="E36" s="194"/>
      <c r="F36" s="194"/>
      <c r="G36" s="194"/>
      <c r="H36" s="194"/>
      <c r="I36" s="325"/>
      <c r="J36" s="260"/>
    </row>
    <row r="37" spans="1:10" ht="24.75" customHeight="1">
      <c r="A37" s="161"/>
      <c r="B37" s="302"/>
      <c r="C37" s="168"/>
      <c r="D37" s="326"/>
      <c r="E37" s="195"/>
      <c r="F37" s="195"/>
      <c r="G37" s="195"/>
      <c r="H37" s="195"/>
      <c r="I37" s="326"/>
      <c r="J37" s="261"/>
    </row>
    <row r="38" spans="1:10" ht="24.75" customHeight="1">
      <c r="A38" s="161"/>
      <c r="B38" s="37" t="s">
        <v>30</v>
      </c>
      <c r="C38" s="259" t="s">
        <v>92</v>
      </c>
      <c r="D38" s="38"/>
      <c r="E38" s="193" t="s">
        <v>134</v>
      </c>
      <c r="F38" s="193" t="s">
        <v>134</v>
      </c>
      <c r="G38" s="193" t="s">
        <v>134</v>
      </c>
      <c r="H38" s="193" t="s">
        <v>134</v>
      </c>
      <c r="I38" s="39"/>
      <c r="J38" s="40"/>
    </row>
    <row r="39" spans="1:10" ht="24.75" customHeight="1">
      <c r="A39" s="161"/>
      <c r="B39" s="41" t="s">
        <v>91</v>
      </c>
      <c r="C39" s="260"/>
      <c r="D39" s="42">
        <v>24650</v>
      </c>
      <c r="E39" s="194"/>
      <c r="F39" s="194"/>
      <c r="G39" s="194"/>
      <c r="H39" s="194"/>
      <c r="I39" s="43">
        <v>24650</v>
      </c>
      <c r="J39" s="44" t="s">
        <v>102</v>
      </c>
    </row>
    <row r="40" spans="1:10" ht="24.75" customHeight="1">
      <c r="A40" s="161"/>
      <c r="B40" s="41" t="s">
        <v>90</v>
      </c>
      <c r="C40" s="261"/>
      <c r="D40" s="42">
        <v>8000</v>
      </c>
      <c r="E40" s="195"/>
      <c r="F40" s="195"/>
      <c r="G40" s="195"/>
      <c r="H40" s="195"/>
      <c r="I40" s="43">
        <v>8000</v>
      </c>
      <c r="J40" s="44" t="s">
        <v>102</v>
      </c>
    </row>
    <row r="41" spans="1:10" ht="24.75" customHeight="1" thickBot="1">
      <c r="A41" s="162"/>
      <c r="B41" s="45" t="s">
        <v>146</v>
      </c>
      <c r="C41" s="46" t="s">
        <v>135</v>
      </c>
      <c r="D41" s="47">
        <v>6000</v>
      </c>
      <c r="E41" s="48" t="s">
        <v>134</v>
      </c>
      <c r="F41" s="48" t="s">
        <v>134</v>
      </c>
      <c r="G41" s="48" t="s">
        <v>134</v>
      </c>
      <c r="H41" s="48" t="s">
        <v>134</v>
      </c>
      <c r="I41" s="49">
        <v>6000</v>
      </c>
      <c r="J41" s="46" t="s">
        <v>102</v>
      </c>
    </row>
    <row r="42" spans="1:10" ht="24.75" customHeight="1">
      <c r="A42" s="163">
        <v>3</v>
      </c>
      <c r="B42" s="175" t="s">
        <v>123</v>
      </c>
      <c r="C42" s="178" t="s">
        <v>124</v>
      </c>
      <c r="D42" s="29">
        <v>27000</v>
      </c>
      <c r="E42" s="308" t="s">
        <v>134</v>
      </c>
      <c r="F42" s="308" t="s">
        <v>134</v>
      </c>
      <c r="G42" s="308" t="s">
        <v>134</v>
      </c>
      <c r="H42" s="308" t="s">
        <v>134</v>
      </c>
      <c r="I42" s="212">
        <v>27000</v>
      </c>
      <c r="J42" s="204" t="s">
        <v>102</v>
      </c>
    </row>
    <row r="43" spans="1:10" ht="24.75" customHeight="1">
      <c r="A43" s="164"/>
      <c r="B43" s="176"/>
      <c r="C43" s="179"/>
      <c r="D43" s="50"/>
      <c r="E43" s="309"/>
      <c r="F43" s="309"/>
      <c r="G43" s="309"/>
      <c r="H43" s="309"/>
      <c r="I43" s="274"/>
      <c r="J43" s="304"/>
    </row>
    <row r="44" spans="1:10" ht="24.75" customHeight="1" thickBot="1">
      <c r="A44" s="165"/>
      <c r="B44" s="176"/>
      <c r="C44" s="179"/>
      <c r="D44" s="50"/>
      <c r="E44" s="309"/>
      <c r="F44" s="309"/>
      <c r="G44" s="309"/>
      <c r="H44" s="309"/>
      <c r="I44" s="303"/>
      <c r="J44" s="205"/>
    </row>
    <row r="45" spans="1:10" ht="24.75" customHeight="1" thickBot="1">
      <c r="A45" s="297" t="s">
        <v>40</v>
      </c>
      <c r="B45" s="298"/>
      <c r="C45" s="298"/>
      <c r="D45" s="298"/>
      <c r="E45" s="298"/>
      <c r="F45" s="298"/>
      <c r="G45" s="298"/>
      <c r="H45" s="299"/>
      <c r="I45" s="51">
        <f>SUM(I11:I44)</f>
        <v>1003000</v>
      </c>
      <c r="J45" s="52"/>
    </row>
    <row r="46" spans="1:10" ht="24.75" customHeight="1">
      <c r="A46" s="52"/>
      <c r="B46" s="52"/>
      <c r="C46" s="52"/>
      <c r="D46" s="52"/>
      <c r="E46" s="52"/>
      <c r="F46" s="52"/>
      <c r="G46" s="52"/>
      <c r="H46" s="52"/>
      <c r="I46" s="52"/>
      <c r="J46" s="52"/>
    </row>
    <row r="47" spans="1:10" ht="24.75" customHeight="1">
      <c r="D47" s="142"/>
      <c r="E47" s="142" t="s">
        <v>138</v>
      </c>
      <c r="F47" s="142"/>
      <c r="G47" s="142"/>
      <c r="H47" s="142" t="s">
        <v>139</v>
      </c>
      <c r="I47" s="142"/>
    </row>
    <row r="48" spans="1:10" ht="24.75" customHeight="1">
      <c r="D48" s="143"/>
      <c r="E48" s="142"/>
      <c r="F48" s="142"/>
      <c r="G48" s="143"/>
      <c r="H48" s="142"/>
      <c r="I48" s="142"/>
    </row>
    <row r="49" spans="4:9" ht="24.75" customHeight="1">
      <c r="D49" s="143" t="s">
        <v>41</v>
      </c>
      <c r="E49" s="142"/>
      <c r="F49" s="142"/>
      <c r="G49" s="143" t="s">
        <v>140</v>
      </c>
      <c r="H49" s="52"/>
      <c r="I49" s="142"/>
    </row>
    <row r="50" spans="4:9" ht="24.75" customHeight="1">
      <c r="D50" s="143"/>
      <c r="E50" s="144" t="s">
        <v>141</v>
      </c>
      <c r="F50" s="142"/>
      <c r="G50" s="143"/>
      <c r="H50" s="144" t="s">
        <v>142</v>
      </c>
      <c r="I50" s="142"/>
    </row>
    <row r="51" spans="4:9" ht="24.75" customHeight="1">
      <c r="D51" s="142"/>
      <c r="E51" s="142" t="s">
        <v>143</v>
      </c>
      <c r="F51" s="142"/>
      <c r="G51" s="142"/>
      <c r="H51" s="142" t="s">
        <v>144</v>
      </c>
      <c r="I51" s="142"/>
    </row>
    <row r="52" spans="4:9" ht="24.75" customHeight="1"/>
    <row r="53" spans="4:9" ht="24.75" customHeight="1"/>
    <row r="54" spans="4:9" ht="24.75" customHeight="1"/>
    <row r="55" spans="4:9" ht="24.75" customHeight="1"/>
    <row r="56" spans="4:9" ht="24.75" customHeight="1"/>
    <row r="57" spans="4:9" ht="24.75" customHeight="1"/>
    <row r="58" spans="4:9" ht="24.75" customHeight="1"/>
    <row r="59" spans="4:9" ht="24.75" customHeight="1"/>
    <row r="60" spans="4:9" ht="24.75" customHeight="1"/>
    <row r="61" spans="4:9" ht="24.75" customHeight="1"/>
    <row r="62" spans="4:9" ht="24.75" customHeight="1"/>
    <row r="63" spans="4:9" ht="24.75" customHeight="1"/>
    <row r="64" spans="4:9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  <row r="122" ht="24.75" customHeight="1"/>
    <row r="123" ht="24.75" customHeight="1"/>
    <row r="124" ht="24.75" customHeight="1"/>
    <row r="125" ht="24.75" customHeight="1"/>
    <row r="126" ht="24.75" customHeight="1"/>
    <row r="127" ht="24.75" customHeight="1"/>
    <row r="128" ht="24.75" customHeight="1"/>
    <row r="129" ht="24.75" customHeight="1"/>
    <row r="130" ht="24.75" customHeight="1"/>
    <row r="131" ht="24.75" customHeight="1"/>
    <row r="132" ht="24.75" customHeight="1"/>
    <row r="133" ht="24.75" customHeight="1"/>
    <row r="134" ht="24.75" customHeight="1"/>
    <row r="135" ht="24.75" customHeight="1"/>
    <row r="136" ht="24.75" customHeight="1"/>
    <row r="137" ht="24.75" customHeight="1"/>
    <row r="138" ht="24.75" customHeight="1"/>
    <row r="139" ht="24.75" customHeight="1"/>
    <row r="140" ht="24.75" customHeight="1"/>
    <row r="141" ht="24.75" customHeight="1"/>
    <row r="142" ht="24.75" customHeight="1"/>
    <row r="143" ht="24.75" customHeight="1"/>
    <row r="144" ht="24.75" customHeight="1"/>
    <row r="145" ht="24.75" customHeight="1"/>
    <row r="146" ht="24.75" customHeight="1"/>
    <row r="147" ht="24.75" customHeight="1"/>
    <row r="148" ht="24.75" customHeight="1"/>
    <row r="149" ht="24.75" customHeight="1"/>
    <row r="150" ht="24.75" customHeight="1"/>
    <row r="151" ht="24.75" customHeight="1"/>
    <row r="152" ht="24.75" customHeight="1"/>
    <row r="153" ht="24.75" customHeight="1"/>
    <row r="154" ht="24.75" customHeight="1"/>
    <row r="155" ht="24.75" customHeight="1"/>
    <row r="156" ht="24.75" customHeight="1"/>
    <row r="157" ht="24.75" customHeight="1"/>
    <row r="158" ht="24.75" customHeight="1"/>
    <row r="159" ht="24.75" customHeight="1"/>
    <row r="160" ht="24.75" customHeight="1"/>
    <row r="161" ht="24.75" customHeight="1"/>
    <row r="162" ht="24.75" customHeight="1"/>
    <row r="163" ht="24.75" customHeight="1"/>
    <row r="164" ht="24.75" customHeight="1"/>
    <row r="165" ht="24.75" customHeight="1"/>
    <row r="166" ht="24.75" customHeight="1"/>
    <row r="167" ht="24.75" customHeight="1"/>
    <row r="168" ht="24.75" customHeight="1"/>
    <row r="169" ht="24.75" customHeight="1"/>
    <row r="170" ht="24.75" customHeight="1"/>
    <row r="171" ht="24.75" customHeight="1"/>
    <row r="172" ht="24.75" customHeight="1"/>
    <row r="173" ht="24.75" customHeight="1"/>
    <row r="174" ht="24.75" customHeight="1"/>
    <row r="175" ht="24.75" customHeight="1"/>
    <row r="176" ht="24.75" customHeight="1"/>
    <row r="177" ht="24.75" customHeight="1"/>
    <row r="178" ht="24.75" customHeight="1"/>
    <row r="179" ht="24.75" customHeight="1"/>
    <row r="180" ht="24.75" customHeight="1"/>
  </sheetData>
  <mergeCells count="67">
    <mergeCell ref="A32:A33"/>
    <mergeCell ref="B32:J32"/>
    <mergeCell ref="A1:J1"/>
    <mergeCell ref="A2:J2"/>
    <mergeCell ref="A3:J3"/>
    <mergeCell ref="A4:J6"/>
    <mergeCell ref="A7:A9"/>
    <mergeCell ref="B7:B9"/>
    <mergeCell ref="C7:C9"/>
    <mergeCell ref="D7:H7"/>
    <mergeCell ref="I7:I9"/>
    <mergeCell ref="J7:J9"/>
    <mergeCell ref="D8:D9"/>
    <mergeCell ref="G8:G9"/>
    <mergeCell ref="H8:H9"/>
    <mergeCell ref="J13:J14"/>
    <mergeCell ref="F22:F23"/>
    <mergeCell ref="B10:C10"/>
    <mergeCell ref="B24:C24"/>
    <mergeCell ref="D24:J24"/>
    <mergeCell ref="B42:B44"/>
    <mergeCell ref="C42:C44"/>
    <mergeCell ref="D35:D37"/>
    <mergeCell ref="E42:E44"/>
    <mergeCell ref="F42:F44"/>
    <mergeCell ref="G35:G37"/>
    <mergeCell ref="H35:H37"/>
    <mergeCell ref="I35:I37"/>
    <mergeCell ref="G22:G23"/>
    <mergeCell ref="H22:H23"/>
    <mergeCell ref="B13:B14"/>
    <mergeCell ref="C13:C14"/>
    <mergeCell ref="C17:C19"/>
    <mergeCell ref="B17:B19"/>
    <mergeCell ref="G42:G44"/>
    <mergeCell ref="A11:A31"/>
    <mergeCell ref="B11:J12"/>
    <mergeCell ref="D17:D19"/>
    <mergeCell ref="C22:C23"/>
    <mergeCell ref="B22:B23"/>
    <mergeCell ref="D22:D23"/>
    <mergeCell ref="B30:B31"/>
    <mergeCell ref="C30:C31"/>
    <mergeCell ref="D30:D31"/>
    <mergeCell ref="I17:I19"/>
    <mergeCell ref="J17:J19"/>
    <mergeCell ref="H42:H44"/>
    <mergeCell ref="I13:I14"/>
    <mergeCell ref="J22:J23"/>
    <mergeCell ref="I22:I23"/>
    <mergeCell ref="I30:I31"/>
    <mergeCell ref="I42:I44"/>
    <mergeCell ref="J42:J44"/>
    <mergeCell ref="J35:J37"/>
    <mergeCell ref="A34:A41"/>
    <mergeCell ref="A42:A44"/>
    <mergeCell ref="A45:H45"/>
    <mergeCell ref="C38:C40"/>
    <mergeCell ref="E38:E40"/>
    <mergeCell ref="F38:F40"/>
    <mergeCell ref="G38:G40"/>
    <mergeCell ref="H38:H40"/>
    <mergeCell ref="B35:B37"/>
    <mergeCell ref="C35:C37"/>
    <mergeCell ref="B34:J34"/>
    <mergeCell ref="E35:E37"/>
    <mergeCell ref="F35:F37"/>
  </mergeCells>
  <pageMargins left="0.7" right="0.7" top="0.75" bottom="0.75" header="0.3" footer="0.3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สรุปรวม</vt:lpstr>
      <vt:lpstr>แผนการใช้จ่ายงบประมาณ</vt:lpstr>
      <vt:lpstr>ยอดจัดสรร</vt:lpstr>
      <vt:lpstr>รายงานผลการใช้จ่าย</vt:lpstr>
    </vt:vector>
  </TitlesOfParts>
  <Company>PMGWindows10 V12_x64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2026-07-10T06:18:57Z</cp:lastPrinted>
  <dcterms:created xsi:type="dcterms:W3CDTF">2024-02-14T03:17:25Z</dcterms:created>
  <dcterms:modified xsi:type="dcterms:W3CDTF">2026-07-10T06:24:47Z</dcterms:modified>
</cp:coreProperties>
</file>